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ABAS-Listed\Itthirit Nice Corporation Public Company Limited\Itthirit Nice Corporation_Sept2025 (Q3)\"/>
    </mc:Choice>
  </mc:AlternateContent>
  <xr:revisionPtr revIDLastSave="0" documentId="13_ncr:1_{5B903050-2CEE-4462-BA75-DDAE1338C415}" xr6:coauthVersionLast="47" xr6:coauthVersionMax="47" xr10:uidLastSave="{00000000-0000-0000-0000-000000000000}"/>
  <bookViews>
    <workbookView xWindow="-108" yWindow="-108" windowWidth="23256" windowHeight="12456" tabRatio="705" activeTab="3" xr2:uid="{00000000-000D-0000-FFFF-FFFF00000000}"/>
  </bookViews>
  <sheets>
    <sheet name="BS 2-4" sheetId="1" r:id="rId1"/>
    <sheet name="PL 5-6 (3M)" sheetId="6" r:id="rId2"/>
    <sheet name="PL 7-8 (9M)" sheetId="7" r:id="rId3"/>
    <sheet name="EQ 9 Conso" sheetId="10" r:id="rId4"/>
    <sheet name="EQ 10 Separate " sheetId="8" r:id="rId5"/>
    <sheet name="CF 11-12" sheetId="9" r:id="rId6"/>
  </sheets>
  <definedNames>
    <definedName name="\l">#REF!</definedName>
    <definedName name="\q">#REF!</definedName>
    <definedName name="____________________kkk1" localSheetId="0" hidden="1">#REF!</definedName>
    <definedName name="____________________kkk1" hidden="1">#REF!</definedName>
    <definedName name="___________________kkk1" localSheetId="0" hidden="1">#REF!</definedName>
    <definedName name="___________________kkk1" hidden="1">#REF!</definedName>
    <definedName name="__________________kkk1" localSheetId="0" hidden="1">#REF!</definedName>
    <definedName name="__________________kkk1" hidden="1">#REF!</definedName>
    <definedName name="_________________kkk1" localSheetId="0" hidden="1">#REF!</definedName>
    <definedName name="_________________kkk1" hidden="1">#REF!</definedName>
    <definedName name="________________kkk1" localSheetId="0" hidden="1">#REF!</definedName>
    <definedName name="________________kkk1" hidden="1">#REF!</definedName>
    <definedName name="_______________kkk1" localSheetId="0" hidden="1">#REF!</definedName>
    <definedName name="_______________kkk1" hidden="1">#REF!</definedName>
    <definedName name="______________kkk1" localSheetId="0" hidden="1">#REF!</definedName>
    <definedName name="______________kkk1" hidden="1">#REF!</definedName>
    <definedName name="_____________kkk1" localSheetId="0" hidden="1">#REF!</definedName>
    <definedName name="_____________kkk1" hidden="1">#REF!</definedName>
    <definedName name="____________kkk1" localSheetId="0" hidden="1">#REF!</definedName>
    <definedName name="____________kkk1" hidden="1">#REF!</definedName>
    <definedName name="___________kkk1" localSheetId="0" hidden="1">#REF!</definedName>
    <definedName name="___________kkk1" hidden="1">#REF!</definedName>
    <definedName name="__________kkk1" localSheetId="0" hidden="1">#REF!</definedName>
    <definedName name="__________kkk1" hidden="1">#REF!</definedName>
    <definedName name="_________kkk1" localSheetId="0" hidden="1">#REF!</definedName>
    <definedName name="_________kkk1" hidden="1">#REF!</definedName>
    <definedName name="________kkk1" localSheetId="0" hidden="1">#REF!</definedName>
    <definedName name="________kkk1" hidden="1">#REF!</definedName>
    <definedName name="_______kkk1" localSheetId="0" hidden="1">#REF!</definedName>
    <definedName name="_______kkk1" hidden="1">#REF!</definedName>
    <definedName name="______kkk1" localSheetId="0" hidden="1">#REF!</definedName>
    <definedName name="______kkk1" hidden="1">#REF!</definedName>
    <definedName name="_____kkk1" localSheetId="0" hidden="1">#REF!</definedName>
    <definedName name="_____kkk1" hidden="1">#REF!</definedName>
    <definedName name="____kkk1" localSheetId="0" hidden="1">#REF!</definedName>
    <definedName name="____kkk1" hidden="1">#REF!</definedName>
    <definedName name="___kkk1" localSheetId="0" hidden="1">#REF!</definedName>
    <definedName name="___kkk1" hidden="1">#REF!</definedName>
    <definedName name="__kkk1" localSheetId="0" hidden="1">#REF!</definedName>
    <definedName name="__kkk1" hidden="1">#REF!</definedName>
    <definedName name="__xlfn.BAHTTEXT" hidden="1">#NAME?</definedName>
    <definedName name="_29_May_2003">#REF!</definedName>
    <definedName name="_A2" hidden="1">{"'Data'!$A$1:$D$17"}</definedName>
    <definedName name="_aaa2">#REF!</definedName>
    <definedName name="_CAP2">#REF!</definedName>
    <definedName name="_e1">#REF!</definedName>
    <definedName name="_e10">#REF!</definedName>
    <definedName name="_e2">#REF!</definedName>
    <definedName name="_e3">#REF!</definedName>
    <definedName name="_e4">#REF!</definedName>
    <definedName name="_e5">#REF!</definedName>
    <definedName name="_e6">#REF!</definedName>
    <definedName name="_e7">#REF!</definedName>
    <definedName name="_e8">#REF!</definedName>
    <definedName name="_e9">#REF!</definedName>
    <definedName name="_Ep1">#REF!</definedName>
    <definedName name="_Ep2">#REF!</definedName>
    <definedName name="_Ep3">#REF!</definedName>
    <definedName name="_Ep4">#REF!</definedName>
    <definedName name="_Ep5">#REF!</definedName>
    <definedName name="_Ep6">#REF!</definedName>
    <definedName name="_es1">#REF!</definedName>
    <definedName name="_es2">#REF!</definedName>
    <definedName name="_es3">#REF!</definedName>
    <definedName name="_es4">#REF!</definedName>
    <definedName name="_Fill" localSheetId="0" hidden="1">#REF!</definedName>
    <definedName name="_Fill" hidden="1">#REF!</definedName>
    <definedName name="_xlnm._FilterDatabase" hidden="1">#REF!</definedName>
    <definedName name="_gh1" hidden="1">{"'Data'!$A$1:$D$17"}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kkk1" localSheetId="0" hidden="1">#REF!</definedName>
    <definedName name="_kkk1" hidden="1">#REF!</definedName>
    <definedName name="_Order1" hidden="1">255</definedName>
    <definedName name="_Order2" hidden="1">255</definedName>
    <definedName name="_Parse_Out" localSheetId="0" hidden="1">#REF!</definedName>
    <definedName name="_Parse_Out" hidden="1">#REF!</definedName>
    <definedName name="_PER1">#REF!</definedName>
    <definedName name="_PG2">#REF!</definedName>
    <definedName name="_rep1">#REF!</definedName>
    <definedName name="_rep5">#REF!</definedName>
    <definedName name="_Sort" localSheetId="0" hidden="1">#REF!</definedName>
    <definedName name="_Sort" hidden="1">#REF!</definedName>
    <definedName name="_wer234" hidden="1">{"summary",#N/A,FALSE,"labor"}</definedName>
    <definedName name="_wrn2" hidden="1">{"Burden (burden)",#N/A,FALSE,"burden"}</definedName>
    <definedName name="a_nm" hidden="1">{"'Data'!$A$1:$D$17"}</definedName>
    <definedName name="aa" hidden="1">#REF!</definedName>
    <definedName name="aaa" localSheetId="0" hidden="1">{"conso",#N/A,FALSE,"cash flow"}</definedName>
    <definedName name="aaa" localSheetId="4">{"'Data'!$A$1:$D$17"}</definedName>
    <definedName name="aaa" localSheetId="3">{"'Data'!$A$1:$D$17"}</definedName>
    <definedName name="aaa" hidden="1">{"conso",#N/A,FALSE,"cash flow"}</definedName>
    <definedName name="aaaa" localSheetId="0" hidden="1">{"cashflow",#N/A,FALSE,"cash flow"}</definedName>
    <definedName name="aaaa" hidden="1">{"cashflow",#N/A,FALSE,"cash flow"}</definedName>
    <definedName name="AB" hidden="1">{"'Data'!$A$1:$D$17"}</definedName>
    <definedName name="abc" localSheetId="0" hidden="1">{"cashflow",#N/A,FALSE,"cash flow"}</definedName>
    <definedName name="abc" localSheetId="4">{"'Data'!$A$1:$D$17"}</definedName>
    <definedName name="abc" localSheetId="3">{"'Data'!$A$1:$D$17"}</definedName>
    <definedName name="abc" hidden="1">{"cashflow",#N/A,FALSE,"cash flow"}</definedName>
    <definedName name="abc_Control" hidden="1">{"'Data'!$A$1:$D$17"}</definedName>
    <definedName name="abdc" hidden="1">{"'Data'!$A$1:$D$17"}</definedName>
    <definedName name="ALAA">#REF!</definedName>
    <definedName name="ALBB">#REF!</definedName>
    <definedName name="ALCC">#REF!</definedName>
    <definedName name="ALDD">#REF!</definedName>
    <definedName name="ALEE">#REF!</definedName>
    <definedName name="ALFF">#REF!</definedName>
    <definedName name="ALGG">#REF!</definedName>
    <definedName name="ALHH">#REF!</definedName>
    <definedName name="ALII">#REF!</definedName>
    <definedName name="ALJJ">#REF!</definedName>
    <definedName name="ALKK">#REF!</definedName>
    <definedName name="ALL">#REF!</definedName>
    <definedName name="All_minus_Cal">#REF!,#REF!,#REF!,#REF!</definedName>
    <definedName name="ALLL">#REF!</definedName>
    <definedName name="ALMM">#REF!</definedName>
    <definedName name="ALNN">#REF!</definedName>
    <definedName name="ALOO">#REF!</definedName>
    <definedName name="AM">#REF!</definedName>
    <definedName name="ARA_Threshold">#REF!</definedName>
    <definedName name="Archivo1">#REF!</definedName>
    <definedName name="Archivo2">#REF!</definedName>
    <definedName name="ARP_Threshold">#REF!</definedName>
    <definedName name="AS2DocOpenMode" hidden="1">"AS2DocumentEdit"</definedName>
    <definedName name="asd" hidden="1">{"summary",#N/A,FALSE,"labor"}</definedName>
    <definedName name="ASDDGGHHH" hidden="1">{"'Data'!$A$1:$D$17"}</definedName>
    <definedName name="asdf" hidden="1">{"CLEARING",#N/A,FALSE,"clearing"}</definedName>
    <definedName name="asdfsdf" hidden="1">{#N/A,#N/A,FALSE,"Table of Contents"}</definedName>
    <definedName name="asjdlksaj" hidden="1">{"'Data'!$A$1:$D$17"}</definedName>
    <definedName name="Assets">#REF!</definedName>
    <definedName name="ASSM">#REF!</definedName>
    <definedName name="AUAA">#REF!</definedName>
    <definedName name="AUCC">#REF!</definedName>
    <definedName name="AUDD">#REF!</definedName>
    <definedName name="AUEE">#REF!</definedName>
    <definedName name="AUFF">#REF!</definedName>
    <definedName name="AUGG">#REF!</definedName>
    <definedName name="AUHH">#REF!</definedName>
    <definedName name="AUII">#REF!</definedName>
    <definedName name="AUJJ">#REF!</definedName>
    <definedName name="AUKK">#REF!</definedName>
    <definedName name="AULL">#REF!</definedName>
    <definedName name="AUMM">#REF!</definedName>
    <definedName name="AUNN">#REF!</definedName>
    <definedName name="AUOO">#REF!</definedName>
    <definedName name="AUSENT" hidden="1">{"'Data'!$A$1:$D$17"}</definedName>
    <definedName name="aweraer" hidden="1">{#N/A,#N/A,FALSE,"5yr.hist."}</definedName>
    <definedName name="awerfawer" hidden="1">{"direct labor",#N/A,FALSE,"labor";"direct labor1",#N/A,FALSE,"labor"}</definedName>
    <definedName name="awerwer" hidden="1">{"HEADCOUNT",#N/A,FALSE,"labor"}</definedName>
    <definedName name="b" hidden="1">{"'Data'!$A$1:$D$17"}</definedName>
    <definedName name="BALANCES">#REF!</definedName>
    <definedName name="bbb" hidden="1">{"'Data'!$A$1:$D$17"}</definedName>
    <definedName name="Bermudez" hidden="1">{"'Data'!$A$1:$D$17"}</definedName>
    <definedName name="Bermudez1" hidden="1">{"'Data'!$A$1:$D$17"}</definedName>
    <definedName name="Binder" hidden="1">{"'Data'!$A$1:$D$17"}</definedName>
    <definedName name="bk" localSheetId="0" hidden="1">{"cashflow",#N/A,FALSE,"cash flow"}</definedName>
    <definedName name="bk" hidden="1">{"cashflow",#N/A,FALSE,"cash flow"}</definedName>
    <definedName name="BRGHT_FRWD_CO">#N/A</definedName>
    <definedName name="BROUGHT_FORWARD">#REF!</definedName>
    <definedName name="Calculations">#REF!</definedName>
    <definedName name="calendar">#REF!</definedName>
    <definedName name="CANADA">#N/A</definedName>
    <definedName name="CANADA_INT">#N/A</definedName>
    <definedName name="CASH_IN">#REF!</definedName>
    <definedName name="CASH_OUT">#REF!</definedName>
    <definedName name="CASH_SUMMARY">#REF!</definedName>
    <definedName name="cc">#REF!</definedName>
    <definedName name="ccc" hidden="1">{"'Data'!$A$1:$D$17"}</definedName>
    <definedName name="chart" hidden="1">{"'Data'!$A$1:$D$17"}</definedName>
    <definedName name="Coltrol29" hidden="1">{"'Data'!$A$1:$D$17"}</definedName>
    <definedName name="CORTE" hidden="1">{"Capital",#N/A,FALSE,"capital"}</definedName>
    <definedName name="Customer">#REF!</definedName>
    <definedName name="CUT">#REF!</definedName>
    <definedName name="Cutting">#REF!</definedName>
    <definedName name="cvb" hidden="1">{#N/A,#N/A,FALSE,"summary"}</definedName>
    <definedName name="D" hidden="1">{#N/A,#N/A,FALSE,"summary";#N/A,#N/A,FALSE,"debt";#N/A,#N/A,FALSE,"FIRST";#N/A,#N/A,FALSE,"B A";#N/A,#N/A,FALSE,"LLOYD";#N/A,#N/A,FALSE,"LTDLLOYD";#N/A,#N/A,FALSE,"PESO";#N/A,#N/A,FALSE,"MEX$";#N/A,#N/A,FALSE,"PRINCE";#N/A,#N/A,FALSE,"TXCOMM";#N/A,#N/A,FALSE,"WATERLOO"}</definedName>
    <definedName name="DATA">#REF!</definedName>
    <definedName name="_xlnm.Database">#REF!</definedName>
    <definedName name="dd" localSheetId="0" hidden="1">{"conso",#N/A,FALSE,"cash flow"}</definedName>
    <definedName name="dd" hidden="1">{"conso",#N/A,FALSE,"cash flow"}</definedName>
    <definedName name="dddd" localSheetId="0" hidden="1">{"conso",#N/A,FALSE,"cash flow"}</definedName>
    <definedName name="dddd" hidden="1">{"conso",#N/A,FALSE,"cash flow"}</definedName>
    <definedName name="DEAA">#REF!</definedName>
    <definedName name="DEBT_INVEST">#REF!</definedName>
    <definedName name="DECC">#REF!</definedName>
    <definedName name="DEDD">#REF!</definedName>
    <definedName name="DEEE">#REF!</definedName>
    <definedName name="DEFF">#REF!</definedName>
    <definedName name="DEGG">#REF!</definedName>
    <definedName name="DEHH">#REF!</definedName>
    <definedName name="DEII">#REF!</definedName>
    <definedName name="DEJJ">#REF!</definedName>
    <definedName name="DEKK">#REF!</definedName>
    <definedName name="DELL">#REF!</definedName>
    <definedName name="DEMM">#REF!</definedName>
    <definedName name="DENN">#REF!</definedName>
    <definedName name="DEOO">#REF!</definedName>
    <definedName name="Descrip">#REF!</definedName>
    <definedName name="DIST">#REF!</definedName>
    <definedName name="Dollar">#REF!</definedName>
    <definedName name="e" hidden="1">{"Capital",#N/A,FALSE,"capital"}</definedName>
    <definedName name="EO_AR">#N/A</definedName>
    <definedName name="EO_JE">#REF!</definedName>
    <definedName name="EO_PRD_6">#REF!</definedName>
    <definedName name="EO_PRD_7">#REF!</definedName>
    <definedName name="EOAlertTable">#REF!</definedName>
    <definedName name="EPFIN">#REF!</definedName>
    <definedName name="EPMACH">#REF!</definedName>
    <definedName name="EPSHIP">#REF!</definedName>
    <definedName name="EQUIS">#REF!</definedName>
    <definedName name="eraefewef" hidden="1">{#N/A,#N/A,FALSE,"summary"}</definedName>
    <definedName name="eryert" hidden="1">{"MATERIAL",#N/A,FALSE,"material"}</definedName>
    <definedName name="ET_AR">#N/A</definedName>
    <definedName name="ET_PAGE_1">#REF!</definedName>
    <definedName name="ET_PG_2">#REF!</definedName>
    <definedName name="ET_PRD_5">#REF!</definedName>
    <definedName name="ET_PRD_6">#REF!</definedName>
    <definedName name="ET_PRD_8">#REF!</definedName>
    <definedName name="Exhibit1">#REF!</definedName>
    <definedName name="Exhibit10">#REF!</definedName>
    <definedName name="Exhibit11">#REF!</definedName>
    <definedName name="Exhibit12">#REF!</definedName>
    <definedName name="Exhibit13">#REF!</definedName>
    <definedName name="Exhibit14">#REF!</definedName>
    <definedName name="Exhibit15">#REF!</definedName>
    <definedName name="Exhibit16">#REF!</definedName>
    <definedName name="Exhibit17">#REF!</definedName>
    <definedName name="Exhibit18">#REF!</definedName>
    <definedName name="Exhibit1a">#REF!</definedName>
    <definedName name="Exhibit1b">#REF!</definedName>
    <definedName name="Exhibit2">#REF!</definedName>
    <definedName name="Exhibit3">#REF!</definedName>
    <definedName name="Exhibit4">#REF!</definedName>
    <definedName name="Exhibit5">#REF!</definedName>
    <definedName name="Exhibit6">#REF!</definedName>
    <definedName name="Exhibit7">#REF!</definedName>
    <definedName name="Exhibit8">#REF!</definedName>
    <definedName name="Exhibit9">#REF!</definedName>
    <definedName name="ExportErrorCheck">#REF!</definedName>
    <definedName name="f" hidden="1">{"'Data'!$A$1:$D$17"}</definedName>
    <definedName name="FDSJFH" hidden="1">{"'Data'!$A$1:$D$17"}</definedName>
    <definedName name="FEAA">#REF!</definedName>
    <definedName name="FECC">#REF!</definedName>
    <definedName name="FEDD">#REF!</definedName>
    <definedName name="FEEE">#REF!</definedName>
    <definedName name="FEFF">#REF!</definedName>
    <definedName name="FEGG">#REF!</definedName>
    <definedName name="FEHH">#REF!</definedName>
    <definedName name="FEII">#REF!</definedName>
    <definedName name="FEJJ">#REF!</definedName>
    <definedName name="FEKK">#REF!</definedName>
    <definedName name="FELL">#REF!</definedName>
    <definedName name="FEMM">#REF!</definedName>
    <definedName name="FENN">#REF!</definedName>
    <definedName name="FEOO">#REF!</definedName>
    <definedName name="fgh" hidden="1">{"scrap",#N/A,FALSE,"scrap"}</definedName>
    <definedName name="FIN">#REF!</definedName>
    <definedName name="Finishing">#REF!</definedName>
    <definedName name="Finishing2" hidden="1">{"'Data'!$A$1:$D$17"}</definedName>
    <definedName name="Foriegn_Commissions_by_Rep_by_Period">#REF!</definedName>
    <definedName name="ft" hidden="1">{#N/A,#N/A,FALSE,"Table of Contents";#N/A,#N/A,FALSE,"summary";#N/A,#N/A,FALSE,"5yr.hist.";"bridge",#N/A,FALSE,"labor";"direct labor",#N/A,FALSE,"labor";"headcount",#N/A,FALSE,"labor";"summary",#N/A,FALSE,"labor";"INDIRECT LABOR",#N/A,FALSE,"labor";"Material",#N/A,FALSE,"material";"scrap",#N/A,FALSE,"scrap";"Burden",#N/A,FALSE,"burden";"Capital",#N/A,FALSE,"capital";"Clearing",#N/A,FALSE,"clearing"}</definedName>
    <definedName name="g" hidden="1">{"'Data'!$A$1:$D$17"}</definedName>
    <definedName name="ggg" hidden="1">{"HEADCOUNT",#N/A,FALSE,"labor"}</definedName>
    <definedName name="GH" hidden="1">{"'Data'!$A$1:$D$17"}</definedName>
    <definedName name="GRADING">#REF!</definedName>
    <definedName name="GRAPH">#REF!</definedName>
    <definedName name="Headequal0">#REF!</definedName>
    <definedName name="hector" hidden="1">{"'Data'!$A$1:$D$17"}</definedName>
    <definedName name="hire" localSheetId="0" hidden="1">{#N/A,#N/A,FALSE,"Aging Summary";#N/A,#N/A,FALSE,"Ratio Analysis";#N/A,#N/A,FALSE,"Test 120 Day Accts";#N/A,#N/A,FALSE,"Tickmarks"}</definedName>
    <definedName name="hire" hidden="1">{#N/A,#N/A,FALSE,"Aging Summary";#N/A,#N/A,FALSE,"Ratio Analysis";#N/A,#N/A,FALSE,"Test 120 Day Accts";#N/A,#N/A,FALSE,"Tickmarks"}</definedName>
    <definedName name="HMDMC">#REF!</definedName>
    <definedName name="HMFAC">#REF!</definedName>
    <definedName name="HMFYR">#REF!</definedName>
    <definedName name="HMJVF">#REF!</definedName>
    <definedName name="HMMDID">#REF!</definedName>
    <definedName name="HMMDIE">#REF!</definedName>
    <definedName name="HMMPG">#REF!</definedName>
    <definedName name="HMQTR">#REF!</definedName>
    <definedName name="HMUF01">#REF!</definedName>
    <definedName name="HMUF02">#REF!</definedName>
    <definedName name="HMUF03">#REF!</definedName>
    <definedName name="HMUF04">#REF!</definedName>
    <definedName name="HMUF05">#REF!</definedName>
    <definedName name="HMUF06">#REF!</definedName>
    <definedName name="HMUF07">#REF!</definedName>
    <definedName name="HMUF08">#REF!</definedName>
    <definedName name="HMUF09">#REF!</definedName>
    <definedName name="HMUF10">#REF!</definedName>
    <definedName name="HMUF11">#REF!</definedName>
    <definedName name="HMUF12">#REF!</definedName>
    <definedName name="HMUF13">#REF!</definedName>
    <definedName name="HMUF14">#REF!</definedName>
    <definedName name="HMUF15">#REF!</definedName>
    <definedName name="HMUF16">#REF!</definedName>
    <definedName name="HMUF17">#REF!</definedName>
    <definedName name="HMUF18">#REF!</definedName>
    <definedName name="HMUF19">#REF!</definedName>
    <definedName name="HMUF20">#REF!</definedName>
    <definedName name="HMUF21">#REF!</definedName>
    <definedName name="HMUF22">#REF!</definedName>
    <definedName name="HMUF23">#REF!</definedName>
    <definedName name="HMUF24">#REF!</definedName>
    <definedName name="HMUF25">#REF!</definedName>
    <definedName name="HMUF26">#REF!</definedName>
    <definedName name="HMUFY1">#REF!</definedName>
    <definedName name="HMUFY2">#REF!</definedName>
    <definedName name="HMUFY3">#REF!</definedName>
    <definedName name="HMUFY4">#REF!</definedName>
    <definedName name="HMUFY5">#REF!</definedName>
    <definedName name="HMUFY6">#REF!</definedName>
    <definedName name="HMWHD">#REF!</definedName>
    <definedName name="HP" localSheetId="0" hidden="1">{#N/A,#N/A,FALSE,"Aging Summary";#N/A,#N/A,FALSE,"Ratio Analysis";#N/A,#N/A,FALSE,"Test 120 Day Accts";#N/A,#N/A,FALSE,"Tickmarks"}</definedName>
    <definedName name="HP" hidden="1">{#N/A,#N/A,FALSE,"Aging Summary";#N/A,#N/A,FALSE,"Ratio Analysis";#N/A,#N/A,FALSE,"Test 120 Day Accts";#N/A,#N/A,FALSE,"Tickmarks"}</definedName>
    <definedName name="HPDMC">#REF!</definedName>
    <definedName name="HPFAC">#REF!</definedName>
    <definedName name="HPFYR">#REF!</definedName>
    <definedName name="HPJVF">#REF!</definedName>
    <definedName name="HPMPG">#REF!</definedName>
    <definedName name="HPQTR">#REF!</definedName>
    <definedName name="HPUF01">#REF!</definedName>
    <definedName name="HPUF02">#REF!</definedName>
    <definedName name="HPUF03">#REF!</definedName>
    <definedName name="HPUF04">#REF!</definedName>
    <definedName name="HPUF05">#REF!</definedName>
    <definedName name="HPUF06">#REF!</definedName>
    <definedName name="HPUF07">#REF!</definedName>
    <definedName name="HPUF08">#REF!</definedName>
    <definedName name="HPUF09">#REF!</definedName>
    <definedName name="HPUF10">#REF!</definedName>
    <definedName name="HPUF11">#REF!</definedName>
    <definedName name="HPUF12">#REF!</definedName>
    <definedName name="HPUF13">#REF!</definedName>
    <definedName name="HPUF14">#REF!</definedName>
    <definedName name="HPUF15">#REF!</definedName>
    <definedName name="HPUF16">#REF!</definedName>
    <definedName name="HPUF17">#REF!</definedName>
    <definedName name="HPUF18">#REF!</definedName>
    <definedName name="HPUF19">#REF!</definedName>
    <definedName name="HPUF20">#REF!</definedName>
    <definedName name="HPUF21">#REF!</definedName>
    <definedName name="HPUF22">#REF!</definedName>
    <definedName name="HPUF23">#REF!</definedName>
    <definedName name="HPUF24">#REF!</definedName>
    <definedName name="HPUF25">#REF!</definedName>
    <definedName name="HPUF26">#REF!</definedName>
    <definedName name="HPUFY1">#REF!</definedName>
    <definedName name="HPUFY2">#REF!</definedName>
    <definedName name="HPUFY3">#REF!</definedName>
    <definedName name="HPUFY4">#REF!</definedName>
    <definedName name="HPUFY5">#REF!</definedName>
    <definedName name="HPUFY6">#REF!</definedName>
    <definedName name="HPWHD">#REF!</definedName>
    <definedName name="html" hidden="1">{"'Data'!$A$1:$D$17"}</definedName>
    <definedName name="HTML_24" hidden="1">{"'Data'!$A$1:$D$17"}</definedName>
    <definedName name="HTML_CodePage" localSheetId="4">1252</definedName>
    <definedName name="HTML_CodePage" localSheetId="3">1252</definedName>
    <definedName name="HTML_CodePage" hidden="1">874</definedName>
    <definedName name="HTML_Control" localSheetId="0" hidden="1">{"'Model'!$A$1:$N$53"}</definedName>
    <definedName name="HTML_Control" localSheetId="5">{"'Model'!$A$1:$N$53"}</definedName>
    <definedName name="HTML_Control" localSheetId="4">{"'Data'!$A$1:$D$17"}</definedName>
    <definedName name="HTML_Control" localSheetId="3">{"'Data'!$A$1:$D$17"}</definedName>
    <definedName name="HTML_Control" hidden="1">{"'Model'!$A$1:$N$53"}</definedName>
    <definedName name="HTML_Control1" hidden="1">{"'Data'!$A$1:$D$17"}</definedName>
    <definedName name="HTML_Control10" hidden="1">{"'Data'!$A$1:$D$17"}</definedName>
    <definedName name="HTML_Control11" hidden="1">{"'Data'!$A$1:$D$17"}</definedName>
    <definedName name="HTML_Control12" hidden="1">{"'Data'!$A$1:$D$17"}</definedName>
    <definedName name="HTML_Control13" hidden="1">{"'Data'!$A$1:$D$17"}</definedName>
    <definedName name="HTML_Control14" hidden="1">{"'Data'!$A$1:$D$17"}</definedName>
    <definedName name="HTML_Control15" hidden="1">{"'Data'!$A$1:$D$17"}</definedName>
    <definedName name="HTML_Control16" hidden="1">{"'Data'!$A$1:$D$17"}</definedName>
    <definedName name="HTML_Control17" hidden="1">{"'Data'!$A$1:$D$17"}</definedName>
    <definedName name="HTML_Control18" hidden="1">{"'Data'!$A$1:$D$17"}</definedName>
    <definedName name="HTML_Control19" hidden="1">{"'Data'!$A$1:$D$17"}</definedName>
    <definedName name="HTML_Control2" hidden="1">{"'Data'!$A$1:$D$17"}</definedName>
    <definedName name="HTML_Control20" hidden="1">{"'Data'!$A$1:$D$17"}</definedName>
    <definedName name="HTML_Control21" hidden="1">{"'Data'!$A$1:$D$17"}</definedName>
    <definedName name="HTML_Control23" hidden="1">{"'Data'!$A$1:$D$17"}</definedName>
    <definedName name="HTML_Control24" hidden="1">{"'Data'!$A$1:$D$17"}</definedName>
    <definedName name="HTML_Control25" hidden="1">{"'Data'!$A$1:$D$17"}</definedName>
    <definedName name="HTML_Control26" hidden="1">{"'Data'!$A$1:$D$17"}</definedName>
    <definedName name="HTML_Control27" hidden="1">{"'Data'!$A$1:$D$17"}</definedName>
    <definedName name="HTML_Control28" hidden="1">{"'Data'!$A$1:$D$17"}</definedName>
    <definedName name="HTML_Control29" hidden="1">{"'Data'!$A$1:$D$17"}</definedName>
    <definedName name="HTML_Control3" hidden="1">{"'Data'!$A$1:$D$17"}</definedName>
    <definedName name="HTML_Control30" hidden="1">{"'Data'!$A$1:$D$17"}</definedName>
    <definedName name="HTML_Control31" hidden="1">{"'Data'!$A$1:$D$17"}</definedName>
    <definedName name="HTML_Control32" hidden="1">{"'Data'!$A$1:$D$17"}</definedName>
    <definedName name="HTML_Control33" hidden="1">{"'Data'!$A$1:$D$17"}</definedName>
    <definedName name="HTML_Control34" hidden="1">{"'Data'!$A$1:$D$17"}</definedName>
    <definedName name="html_Control38" hidden="1">{"'Data'!$A$1:$D$17"}</definedName>
    <definedName name="HTML_Control4" hidden="1">{"'Data'!$A$1:$D$17"}</definedName>
    <definedName name="HTML_Control5" hidden="1">{"'Data'!$A$1:$D$17"}</definedName>
    <definedName name="HTML_Control6" hidden="1">{"'Data'!$A$1:$D$17"}</definedName>
    <definedName name="HTML_Control7" hidden="1">{"'Data'!$A$1:$D$17"}</definedName>
    <definedName name="HTML_Control8" hidden="1">{"'Data'!$A$1:$D$17"}</definedName>
    <definedName name="HTML_Control9" hidden="1">{"'Data'!$A$1:$D$17"}</definedName>
    <definedName name="HTML_contuol234" hidden="1">{"'Data'!$A$1:$D$17"}</definedName>
    <definedName name="HTML_Description" hidden="1">""</definedName>
    <definedName name="HTML_Email" hidden="1">""</definedName>
    <definedName name="HTML_Header" localSheetId="4">"Data"</definedName>
    <definedName name="HTML_Header" localSheetId="3">"Data"</definedName>
    <definedName name="HTML_Header" hidden="1">"Model"</definedName>
    <definedName name="HTML_LastUpdate" localSheetId="4">"10/30/98"</definedName>
    <definedName name="HTML_LastUpdate" localSheetId="3">"10/30/98"</definedName>
    <definedName name="HTML_LastUpdate" hidden="1">"31/7/01"</definedName>
    <definedName name="HTML_LineAfter" hidden="1">FALSE</definedName>
    <definedName name="HTML_LineBefore" hidden="1">FALSE</definedName>
    <definedName name="HTML_Name" localSheetId="4">"Steve Robbins"</definedName>
    <definedName name="HTML_Name" localSheetId="3">"Steve Robbins"</definedName>
    <definedName name="HTML_Name" hidden="1">"Bundit Sanguanprasert"</definedName>
    <definedName name="HTML_OBDlg2" hidden="1">TRUE</definedName>
    <definedName name="HTML_OBDlg4" hidden="1">TRUE</definedName>
    <definedName name="HTML_OS" hidden="1">0</definedName>
    <definedName name="HTML_PathFile" localSheetId="4">"C:\My Documents\MyHTML.htm"</definedName>
    <definedName name="HTML_PathFile" localSheetId="3">"C:\My Documents\MyHTML.htm"</definedName>
    <definedName name="HTML_PathFile" hidden="1">"C:\My Documents\TPS project\Carried Loss\SCC2.htm"</definedName>
    <definedName name="HTML_Title" localSheetId="4">"Toyota Delivery Performance"</definedName>
    <definedName name="HTML_Title" localSheetId="3">"Toyota Delivery Performance"</definedName>
    <definedName name="HTML_Title" hidden="1">"Model SCC"</definedName>
    <definedName name="indirect" hidden="1">{"indirect labor",#N/A,FALSE,"labor"}</definedName>
    <definedName name="input">#REF!</definedName>
    <definedName name="Interco">#REF!</definedName>
    <definedName name="iophipohgipp" hidden="1">{#N/A,#N/A,FALSE,"summary"}</definedName>
    <definedName name="iopo" localSheetId="0" hidden="1">{"'Model'!$A$1:$N$53"}</definedName>
    <definedName name="iopo" localSheetId="5">{"'Model'!$A$1:$N$53"}</definedName>
    <definedName name="iopo" hidden="1">{"'Model'!$A$1:$N$53"}</definedName>
    <definedName name="itre" hidden="1">{"HEADCOUNT",#N/A,FALSE,"labor"}</definedName>
    <definedName name="jaa">#REF!</definedName>
    <definedName name="JAAA">#REF!</definedName>
    <definedName name="JACC">#REF!</definedName>
    <definedName name="JADD">#REF!</definedName>
    <definedName name="JAEE">#REF!</definedName>
    <definedName name="JAFF">#REF!</definedName>
    <definedName name="JAGG">#REF!</definedName>
    <definedName name="JAHH">#REF!</definedName>
    <definedName name="JAII">#REF!</definedName>
    <definedName name="JAJJ">#REF!</definedName>
    <definedName name="JAKK">#REF!</definedName>
    <definedName name="JALL">#REF!</definedName>
    <definedName name="JAMM">#REF!</definedName>
    <definedName name="JANN">#REF!</definedName>
    <definedName name="JAOO">#REF!</definedName>
    <definedName name="JAR" hidden="1">{"'Data'!$A$1:$D$17"}</definedName>
    <definedName name="Jarudo" hidden="1">{"Burden (burden)",#N/A,FALSE,"burden"}</definedName>
    <definedName name="JLAA">#REF!</definedName>
    <definedName name="JLBB">#REF!</definedName>
    <definedName name="JLCC">#REF!</definedName>
    <definedName name="JLDD">#REF!</definedName>
    <definedName name="JLEE">#REF!</definedName>
    <definedName name="JLFF">#REF!</definedName>
    <definedName name="JLGG">#REF!</definedName>
    <definedName name="JLHH">#REF!</definedName>
    <definedName name="JLII">#REF!</definedName>
    <definedName name="JLJJ">#REF!</definedName>
    <definedName name="JLKK">#REF!</definedName>
    <definedName name="JLLL">#REF!</definedName>
    <definedName name="JLMM">#REF!</definedName>
    <definedName name="JLNN">#REF!</definedName>
    <definedName name="JLOO">#REF!</definedName>
    <definedName name="JUAA">#REF!</definedName>
    <definedName name="JUBB">#REF!</definedName>
    <definedName name="JUCC">#REF!</definedName>
    <definedName name="JUDD">#REF!</definedName>
    <definedName name="JUEE">#REF!</definedName>
    <definedName name="JUFF">#REF!</definedName>
    <definedName name="JUGG">#REF!</definedName>
    <definedName name="JUHH">#REF!</definedName>
    <definedName name="JUII">#REF!</definedName>
    <definedName name="JUJJ">#REF!</definedName>
    <definedName name="JUKK">#REF!</definedName>
    <definedName name="JULL">#REF!</definedName>
    <definedName name="JUMM">#REF!</definedName>
    <definedName name="JUNN">#REF!</definedName>
    <definedName name="JUOO">#REF!</definedName>
    <definedName name="k" hidden="1">{#N/A,#N/A,FALSE,"summary"}</definedName>
    <definedName name="kc">#N/A</definedName>
    <definedName name="KD">#N/A</definedName>
    <definedName name="KHJGDFGFHGHJ" localSheetId="0" hidden="1">{"cashflow",#N/A,FALSE,"cash flow"}</definedName>
    <definedName name="KHJGDFGFHGHJ" hidden="1">{"cashflow",#N/A,FALSE,"cash flow"}</definedName>
    <definedName name="l" hidden="1">{"HEADCOUNT",#N/A,FALSE,"labor"}</definedName>
    <definedName name="Lean">#REF!</definedName>
    <definedName name="Level_Table">#REF!</definedName>
    <definedName name="Liabilities">#REF!</definedName>
    <definedName name="ljsdff" hidden="1">{"Burden (burden)",#N/A,FALSE,"burden"}</definedName>
    <definedName name="lll" hidden="1">{"summary",#N/A,FALSE,"labor"}</definedName>
    <definedName name="llll" hidden="1">{#N/A,#N/A,FALSE,"invpln"}</definedName>
    <definedName name="llpk" hidden="1">{"MATERIAL",#N/A,FALSE,"material"}</definedName>
    <definedName name="load">#REF!</definedName>
    <definedName name="LostTimeJAR" hidden="1">{"'Data'!$A$1:$D$17"}</definedName>
    <definedName name="LStIC">#REF!</definedName>
    <definedName name="LT">#N/A</definedName>
    <definedName name="M">#REF!</definedName>
    <definedName name="MAAA">#REF!</definedName>
    <definedName name="MACC">#REF!</definedName>
    <definedName name="MACH">#REF!</definedName>
    <definedName name="MADD">#REF!</definedName>
    <definedName name="MAEE">#REF!</definedName>
    <definedName name="MAFF">#REF!</definedName>
    <definedName name="MAGG">#REF!</definedName>
    <definedName name="MAHH">#REF!</definedName>
    <definedName name="MAII">#REF!</definedName>
    <definedName name="MAJJ">#REF!</definedName>
    <definedName name="MAKK">#REF!</definedName>
    <definedName name="MALL">#REF!</definedName>
    <definedName name="MAMM">#REF!</definedName>
    <definedName name="MANN">#REF!</definedName>
    <definedName name="MAOO">#REF!</definedName>
    <definedName name="MDS">#REF!</definedName>
    <definedName name="MOLD1">#REF!</definedName>
    <definedName name="MYAA">#REF!</definedName>
    <definedName name="MYBB">#REF!</definedName>
    <definedName name="MYCC">#REF!</definedName>
    <definedName name="MYDD">#REF!</definedName>
    <definedName name="MYEE">#REF!</definedName>
    <definedName name="MYFF">#REF!</definedName>
    <definedName name="MYGG">#REF!</definedName>
    <definedName name="MYHH">#REF!</definedName>
    <definedName name="MYII">#REF!</definedName>
    <definedName name="MYJJ">#REF!</definedName>
    <definedName name="MYKK">#REF!</definedName>
    <definedName name="MYLL">#REF!</definedName>
    <definedName name="MYMM">#REF!</definedName>
    <definedName name="MYNN">#REF!</definedName>
    <definedName name="MYOO">#REF!</definedName>
    <definedName name="NameList">#REF!</definedName>
    <definedName name="NEM">#REF!</definedName>
    <definedName name="new">#REF!</definedName>
    <definedName name="NEWAYGO">#REF!</definedName>
    <definedName name="NEWAYGO_PAGE_1">#REF!</definedName>
    <definedName name="NEWAYGO_PAGE_2">#REF!</definedName>
    <definedName name="NEWEST" hidden="1">{#N/A,#N/A,FALSE,"summary";#N/A,#N/A,FALSE,"debt";#N/A,#N/A,FALSE,"FIRST";#N/A,#N/A,FALSE,"B A";#N/A,#N/A,FALSE,"LLOYD";#N/A,#N/A,FALSE,"LTDLLOYD";#N/A,#N/A,FALSE,"PESO";#N/A,#N/A,FALSE,"MEX$";#N/A,#N/A,FALSE,"PRINCE";#N/A,#N/A,FALSE,"TXCOMM";#N/A,#N/A,FALSE,"WATERLOO"}</definedName>
    <definedName name="NF_PRD_8">#REF!</definedName>
    <definedName name="ni" localSheetId="0" hidden="1">{"conso",#N/A,FALSE,"cash flow"}</definedName>
    <definedName name="ni" hidden="1">{"conso",#N/A,FALSE,"cash flow"}</definedName>
    <definedName name="NOAA">#REF!</definedName>
    <definedName name="NOBB">#REF!</definedName>
    <definedName name="NOCC">#REF!</definedName>
    <definedName name="nocontrol1" hidden="1">{"'Data'!$A$1:$D$17"}</definedName>
    <definedName name="NODD">#REF!</definedName>
    <definedName name="NOEE">#REF!</definedName>
    <definedName name="NOFF">#REF!</definedName>
    <definedName name="NOGG">#REF!</definedName>
    <definedName name="NOHH">#REF!</definedName>
    <definedName name="NOII">#REF!</definedName>
    <definedName name="NOJJ">#REF!</definedName>
    <definedName name="nok" localSheetId="0" hidden="1">#REF!</definedName>
    <definedName name="nok" hidden="1">#REF!</definedName>
    <definedName name="NOKK">#REF!</definedName>
    <definedName name="NOLL">#REF!</definedName>
    <definedName name="NOMM">#REF!</definedName>
    <definedName name="NONN">#REF!</definedName>
    <definedName name="NOOO">#REF!</definedName>
    <definedName name="nu" localSheetId="0" hidden="1">{"cashflow",#N/A,FALSE,"cash flow"}</definedName>
    <definedName name="nu" hidden="1">{"cashflow",#N/A,FALSE,"cash flow"}</definedName>
    <definedName name="o" localSheetId="0" hidden="1">{#N/A,#N/A,FALSE,"Aging Summary";#N/A,#N/A,FALSE,"Ratio Analysis";#N/A,#N/A,FALSE,"Test 120 Day Accts";#N/A,#N/A,FALSE,"Tickmarks"}</definedName>
    <definedName name="o" hidden="1">{#N/A,#N/A,FALSE,"Aging Summary";#N/A,#N/A,FALSE,"Ratio Analysis";#N/A,#N/A,FALSE,"Test 120 Day Accts";#N/A,#N/A,FALSE,"Tickmarks"}</definedName>
    <definedName name="OCAA">#REF!</definedName>
    <definedName name="OCCC">#REF!</definedName>
    <definedName name="OCDD">#REF!</definedName>
    <definedName name="OCEE">#REF!</definedName>
    <definedName name="OCFF">#REF!</definedName>
    <definedName name="OCGG">#REF!</definedName>
    <definedName name="OCHH">#REF!</definedName>
    <definedName name="OCII">#REF!</definedName>
    <definedName name="OCJJ">#REF!</definedName>
    <definedName name="OCKK">#REF!</definedName>
    <definedName name="OCLL">#REF!</definedName>
    <definedName name="OCMM">#REF!</definedName>
    <definedName name="OCNN">#REF!</definedName>
    <definedName name="OCOO">#REF!</definedName>
    <definedName name="OI_Var_Output">#REF!</definedName>
    <definedName name="Omega" hidden="1">{"'Data'!$A$1:$D$17"}</definedName>
    <definedName name="ooi" hidden="1">{#N/A,#N/A,FALSE,"5yr.hist."}</definedName>
    <definedName name="OOOOOO" hidden="1">{"'Data'!$A$1:$D$17"}</definedName>
    <definedName name="ooujg" hidden="1">{"scrap",#N/A,FALSE,"scrap"}</definedName>
    <definedName name="op" hidden="1">{#N/A,#N/A,FALSE,"INC";#N/A,#N/A,FALSE,"BAL SHEET";#N/A,#N/A,FALSE,"RP_INC";#N/A,#N/A,FALSE,"RP_BS";#N/A,#N/A,FALSE,"F_A";#N/A,#N/A,FALSE,"TAX"}</definedName>
    <definedName name="oppp" hidden="1">{"indirect labor",#N/A,FALSE,"labor"}</definedName>
    <definedName name="Ops_Data">#REF!</definedName>
    <definedName name="ou" hidden="1">{#N/A,#N/A,FALSE,"invpln"}</definedName>
    <definedName name="out" hidden="1">{"direct labor",#N/A,FALSE,"labor";"direct labor1",#N/A,FALSE,"labor"}</definedName>
    <definedName name="P" hidden="1">{#N/A,#N/A,FALSE,"summary";#N/A,#N/A,FALSE,"debt";#N/A,#N/A,FALSE,"FIRST";#N/A,#N/A,FALSE,"B A";#N/A,#N/A,FALSE,"LLOYD";#N/A,#N/A,FALSE,"LTDLLOYD";#N/A,#N/A,FALSE,"PESO";#N/A,#N/A,FALSE,"MEX$";#N/A,#N/A,FALSE,"PRINCE";#N/A,#N/A,FALSE,"TXCOMM";#N/A,#N/A,FALSE,"WATERLOO"}</definedName>
    <definedName name="P_B">#N/A</definedName>
    <definedName name="PAGE_1">#REF!</definedName>
    <definedName name="PAGE_10">#REF!</definedName>
    <definedName name="PAGE_11">#REF!</definedName>
    <definedName name="PAGE_12">#REF!</definedName>
    <definedName name="PAGE_13">#REF!</definedName>
    <definedName name="PAGE_14">#REF!</definedName>
    <definedName name="PAGE_15">#REF!</definedName>
    <definedName name="PAGE_2">#REF!</definedName>
    <definedName name="PAGE_20">#REF!</definedName>
    <definedName name="PAGE_21">#REF!</definedName>
    <definedName name="PAGE_3">#REF!</definedName>
    <definedName name="PAGE_4">#REF!</definedName>
    <definedName name="PAGE_5">#REF!</definedName>
    <definedName name="PAGE_6">#REF!</definedName>
    <definedName name="PAGE_7">#REF!</definedName>
    <definedName name="Payroll" localSheetId="0" hidden="1">{"cashflow",#N/A,FALSE,"cash flow"}</definedName>
    <definedName name="Payroll" hidden="1">{"cashflow",#N/A,FALSE,"cash flow"}</definedName>
    <definedName name="payroll3" localSheetId="0" hidden="1">{"conso",#N/A,FALSE,"cash flow"}</definedName>
    <definedName name="payroll3" hidden="1">{"conso",#N/A,FALSE,"cash flow"}</definedName>
    <definedName name="PB">#REF!</definedName>
    <definedName name="PC" localSheetId="0" hidden="1">{"conso",#N/A,FALSE,"cash flow"}</definedName>
    <definedName name="PC" hidden="1">{"conso",#N/A,FALSE,"cash flow"}</definedName>
    <definedName name="per">#REF!</definedName>
    <definedName name="period">#REF!</definedName>
    <definedName name="PERIOD_1">#REF!</definedName>
    <definedName name="PERIOD_2">#N/A</definedName>
    <definedName name="PERIOD_3">#REF!</definedName>
    <definedName name="PERIOD_4_A">#REF!</definedName>
    <definedName name="PERIOD_4_B">#REF!</definedName>
    <definedName name="PERIOD_8">#REF!</definedName>
    <definedName name="PL" localSheetId="0" hidden="1">{"cashflow",#N/A,FALSE,"cash flow"}</definedName>
    <definedName name="PL" hidden="1">{"cashflow",#N/A,FALSE,"cash flow"}</definedName>
    <definedName name="PlatformCopyRange">#REF!</definedName>
    <definedName name="PlatformSortRange">#REF!</definedName>
    <definedName name="po" hidden="1">{"summary",#N/A,FALSE,"labor"}</definedName>
    <definedName name="pop" hidden="1">{#N/A,#N/A,FALSE,"5yr.hist."}</definedName>
    <definedName name="pp" hidden="1">{"'Data'!$A$1:$D$17"}</definedName>
    <definedName name="ppo" hidden="1">{"Capital",#N/A,FALSE,"capital"}</definedName>
    <definedName name="ppooo" hidden="1">{#N/A,#N/A,FALSE,"Table of Contents";#N/A,#N/A,FALSE,"summary";#N/A,#N/A,FALSE,"5yr.hist.";"bridge",#N/A,FALSE,"labor";"direct labor",#N/A,FALSE,"labor";"headcount",#N/A,FALSE,"labor";"summary",#N/A,FALSE,"labor";"INDIRECT LABOR",#N/A,FALSE,"labor";"Material",#N/A,FALSE,"material";"scrap",#N/A,FALSE,"scrap";"Burden",#N/A,FALSE,"burden";"Capital",#N/A,FALSE,"capital";"Clearing",#N/A,FALSE,"clearing"}</definedName>
    <definedName name="PPPPP" hidden="1">{"'Data'!$A$1:$D$17"}</definedName>
    <definedName name="PRD_4_C">#REF!</definedName>
    <definedName name="PRD_4_D">#REF!</definedName>
    <definedName name="PRD_4_E">#REF!</definedName>
    <definedName name="PRD_4_F">#N/A</definedName>
    <definedName name="PRD_5">#REF!</definedName>
    <definedName name="print">#REF!</definedName>
    <definedName name="_xlnm.Print_Area">#REF!</definedName>
    <definedName name="Print_Area_MI">#REF!</definedName>
    <definedName name="_xlnm.Print_Titles">#REF!</definedName>
    <definedName name="PRINT_TITLES_MI">#REF!</definedName>
    <definedName name="print1">#REF!</definedName>
    <definedName name="print2">#REF!</definedName>
    <definedName name="prod1" hidden="1">{"'Data'!$A$1:$D$17"}</definedName>
    <definedName name="prodprocessarditw" hidden="1">{"'Data'!$A$1:$D$17"}</definedName>
    <definedName name="prodprocessaudit" hidden="1">{"'Data'!$A$1:$D$17"}</definedName>
    <definedName name="PT">#REF!</definedName>
    <definedName name="qqqqq" localSheetId="0" hidden="1">{"cashflow",#N/A,FALSE,"cash flow"}</definedName>
    <definedName name="qqqqq" hidden="1">{"cashflow",#N/A,FALSE,"cash flow"}</definedName>
    <definedName name="qwe" hidden="1">{#N/A,#N/A,FALSE,"invpln"}</definedName>
    <definedName name="Reason">#REF!</definedName>
    <definedName name="REC" localSheetId="0" hidden="1">{"conso",#N/A,FALSE,"cash flow"}</definedName>
    <definedName name="rec" localSheetId="4">{"'Data'!$A$1:$D$17"}</definedName>
    <definedName name="rec" localSheetId="3">{"'Data'!$A$1:$D$17"}</definedName>
    <definedName name="REC" hidden="1">{"conso",#N/A,FALSE,"cash flow"}</definedName>
    <definedName name="Report_Version_4">"A1"</definedName>
    <definedName name="RESERVE">#N/A</definedName>
    <definedName name="RETAN">#REF!</definedName>
    <definedName name="RIM">#REF!</definedName>
    <definedName name="RR" hidden="1">{"HEADCOUNT",#N/A,FALSE,"labor"}</definedName>
    <definedName name="rrew" hidden="1">{"CLEARING",#N/A,FALSE,"clearing"}</definedName>
    <definedName name="rrr" hidden="1">{#N/A,#N/A,FALSE,"invpln"}</definedName>
    <definedName name="RRRR" hidden="1">{"scrap",#N/A,FALSE,"scrap"}</definedName>
    <definedName name="RS" hidden="1">{"direct labor",#N/A,FALSE,"labor";"direct labor1",#N/A,FALSE,"labor"}</definedName>
    <definedName name="rt" hidden="1">{"scrap",#N/A,FALSE,"scrap"}</definedName>
    <definedName name="rtrrrrrrrrr" hidden="1">{"'Data'!$A$1:$D$17"}</definedName>
    <definedName name="rty" hidden="1">{#N/A,#N/A,FALSE,"Table of Contents";#N/A,#N/A,FALSE,"summary";#N/A,#N/A,FALSE,"5yr.hist.";"bridge",#N/A,FALSE,"labor";"direct labor",#N/A,FALSE,"labor";"headcount",#N/A,FALSE,"labor";"summary",#N/A,FALSE,"labor";"INDIRECT LABOR",#N/A,FALSE,"labor";"Material",#N/A,FALSE,"material";"scrap",#N/A,FALSE,"scrap";"Burden",#N/A,FALSE,"burden";"Capital",#N/A,FALSE,"capital";"Clearing",#N/A,FALSE,"clearing"}</definedName>
    <definedName name="S_Adjust_Data">#REF!</definedName>
    <definedName name="S_AJE_Tot_Data">#REF!</definedName>
    <definedName name="S_CY_Beg_Data">#REF!</definedName>
    <definedName name="S_CY_End_Data">#REF!</definedName>
    <definedName name="S_PY_End_Data">#REF!</definedName>
    <definedName name="S_RJE_Tot_Data">#REF!</definedName>
    <definedName name="Sales_Var_Output">#REF!</definedName>
    <definedName name="SAPBEXdnldView" hidden="1">"3Y0T31REH35G7WOAIY0JRGBPH"</definedName>
    <definedName name="SAPBEXhrIndnt" hidden="1">1</definedName>
    <definedName name="SAPBEXrevision" hidden="1">1</definedName>
    <definedName name="SAPBEXsysID" hidden="1">"BW1"</definedName>
    <definedName name="SAPBEXwbID" hidden="1">"3QT0CREASQELGVIPBAZEILHZ2"</definedName>
    <definedName name="sd" hidden="1">{"HEADCOUNT",#N/A,FALSE,"labor"}</definedName>
    <definedName name="SEAA">#REF!</definedName>
    <definedName name="SECC">#REF!</definedName>
    <definedName name="SEDD">#REF!</definedName>
    <definedName name="SEEE">#REF!</definedName>
    <definedName name="SEFF">#REF!</definedName>
    <definedName name="SEGG">#REF!</definedName>
    <definedName name="SEHH">#REF!</definedName>
    <definedName name="SEII">#REF!</definedName>
    <definedName name="SEJJ">#REF!</definedName>
    <definedName name="SEKK">#REF!</definedName>
    <definedName name="SELL">#REF!</definedName>
    <definedName name="SEMM">#REF!</definedName>
    <definedName name="SENN">#REF!</definedName>
    <definedName name="SEOO">#REF!</definedName>
    <definedName name="SFMOLD">#REF!</definedName>
    <definedName name="SHIP">#REF!</definedName>
    <definedName name="SHIPMOLD">#REF!</definedName>
    <definedName name="Summary">#REF!</definedName>
    <definedName name="t" hidden="1">{"CLEARING",#N/A,FALSE,"clearing"}</definedName>
    <definedName name="TCB" hidden="1">{#N/A,#N/A,FALSE,"summary";#N/A,#N/A,FALSE,"debt";#N/A,#N/A,FALSE,"FIRST";#N/A,#N/A,FALSE,"B A";#N/A,#N/A,FALSE,"LLOYD";#N/A,#N/A,FALSE,"LTDLLOYD";#N/A,#N/A,FALSE,"PESO";#N/A,#N/A,FALSE,"MEX$";#N/A,#N/A,FALSE,"PRINCE";#N/A,#N/A,FALSE,"TXCOMM";#N/A,#N/A,FALSE,"WATERLOO"}</definedName>
    <definedName name="TCBLOCKBOX" hidden="1">{#N/A,#N/A,FALSE,"summary";#N/A,#N/A,FALSE,"debt";#N/A,#N/A,FALSE,"FIRST";#N/A,#N/A,FALSE,"B A";#N/A,#N/A,FALSE,"LLOYD";#N/A,#N/A,FALSE,"LTDLLOYD";#N/A,#N/A,FALSE,"PESO";#N/A,#N/A,FALSE,"MEX$";#N/A,#N/A,FALSE,"PRINCE";#N/A,#N/A,FALSE,"TXCOMM";#N/A,#N/A,FALSE,"WATERLOO"}</definedName>
    <definedName name="td" hidden="1">{"'Data'!$A$1:$D$17"}</definedName>
    <definedName name="test" localSheetId="0" hidden="1">{"'Model'!$A$1:$N$53"}</definedName>
    <definedName name="test" localSheetId="5">{"'Model'!$A$1:$N$53"}</definedName>
    <definedName name="test" hidden="1">{"'Model'!$A$1:$N$53"}</definedName>
    <definedName name="TEST_PRD_5">#REF!</definedName>
    <definedName name="TextRefCopy1">#REF!</definedName>
    <definedName name="TextRefCopy10">#REF!</definedName>
    <definedName name="TextRefCopy100">#REF!</definedName>
    <definedName name="TextRefCopy101">#REF!</definedName>
    <definedName name="TextRefCopy102">#REF!</definedName>
    <definedName name="TextRefCopy103">#REF!</definedName>
    <definedName name="TextRefCopy104">#REF!</definedName>
    <definedName name="TextRefCopy105">#REF!</definedName>
    <definedName name="TextRefCopy106">#REF!</definedName>
    <definedName name="TextRefCopy107">#REF!</definedName>
    <definedName name="TextRefCopy108">#REF!</definedName>
    <definedName name="TextRefCopy109">#REF!</definedName>
    <definedName name="TextRefCopy11">#REF!</definedName>
    <definedName name="TextRefCopy110">#REF!</definedName>
    <definedName name="TextRefCopy111">#REF!</definedName>
    <definedName name="TextRefCopy112">#REF!</definedName>
    <definedName name="TextRefCopy113">#REF!</definedName>
    <definedName name="TextRefCopy114">#REF!</definedName>
    <definedName name="TextRefCopy115">#REF!</definedName>
    <definedName name="TextRefCopy116">#REF!</definedName>
    <definedName name="TextRefCopy117">#REF!</definedName>
    <definedName name="TextRefCopy118">#REF!</definedName>
    <definedName name="TextRefCopy119">#REF!</definedName>
    <definedName name="TextRefCopy120">#REF!</definedName>
    <definedName name="TextRefCopy121">#REF!</definedName>
    <definedName name="TextRefCopy122">#REF!</definedName>
    <definedName name="TextRefCopy123">#REF!</definedName>
    <definedName name="TextRefCopy124">#REF!</definedName>
    <definedName name="TextRefCopy125">#REF!</definedName>
    <definedName name="TextRefCopy126">#REF!</definedName>
    <definedName name="TextRefCopy127">#REF!</definedName>
    <definedName name="TextRefCopy128">#REF!</definedName>
    <definedName name="TextRefCopy129">#REF!</definedName>
    <definedName name="TextRefCopy130">#REF!</definedName>
    <definedName name="TextRefCopy131">#REF!</definedName>
    <definedName name="TextRefCopy132">#REF!</definedName>
    <definedName name="TextRefCopy133">#REF!</definedName>
    <definedName name="TextRefCopy134">#REF!</definedName>
    <definedName name="TextRefCopy135">#REF!</definedName>
    <definedName name="TextRefCopy136">#REF!</definedName>
    <definedName name="TextRefCopy137">#REF!</definedName>
    <definedName name="TextRefCopy138">#REF!</definedName>
    <definedName name="TextRefCopy139">#REF!</definedName>
    <definedName name="TextRefCopy14">#REF!</definedName>
    <definedName name="TextRefCopy140">#REF!</definedName>
    <definedName name="TextRefCopy141">#REF!</definedName>
    <definedName name="TextRefCopy142">#REF!</definedName>
    <definedName name="TextRefCopy143">#REF!</definedName>
    <definedName name="TextRefCopy144">#REF!</definedName>
    <definedName name="TextRefCopy145">#REF!</definedName>
    <definedName name="TextRefCopy146">#REF!</definedName>
    <definedName name="TextRefCopy147">#REF!</definedName>
    <definedName name="TextRefCopy148">#REF!</definedName>
    <definedName name="TextRefCopy149">#REF!</definedName>
    <definedName name="TextRefCopy15">#REF!</definedName>
    <definedName name="TextRefCopy150">#REF!</definedName>
    <definedName name="TextRefCopy151">#REF!</definedName>
    <definedName name="TextRefCopy152">#REF!</definedName>
    <definedName name="TextRefCopy153">#REF!</definedName>
    <definedName name="TextRefCopy154">#REF!</definedName>
    <definedName name="TextRefCopy155">#REF!</definedName>
    <definedName name="TextRefCopy156">#REF!</definedName>
    <definedName name="TextRefCopy157">#REF!</definedName>
    <definedName name="TextRefCopy158">#REF!</definedName>
    <definedName name="TextRefCopy159">#REF!</definedName>
    <definedName name="TextRefCopy16">#REF!</definedName>
    <definedName name="TextRefCopy160">#REF!</definedName>
    <definedName name="TextRefCopy161">#REF!</definedName>
    <definedName name="TextRefCopy162">#REF!</definedName>
    <definedName name="TextRefCopy163">#REF!</definedName>
    <definedName name="TextRefCopy164">#REF!</definedName>
    <definedName name="TextRefCopy165">#REF!</definedName>
    <definedName name="TextRefCopy166">#REF!</definedName>
    <definedName name="TextRefCopy167">#REF!</definedName>
    <definedName name="TextRefCopy168">#REF!</definedName>
    <definedName name="TextRefCopy169">#REF!</definedName>
    <definedName name="TextRefCopy17">#REF!</definedName>
    <definedName name="TextRefCopy170">#REF!</definedName>
    <definedName name="TextRefCopy171">#REF!</definedName>
    <definedName name="TextRefCopy172">#REF!</definedName>
    <definedName name="TextRefCopy173">#REF!</definedName>
    <definedName name="TextRefCopy174">#REF!</definedName>
    <definedName name="TextRefCopy175">#REF!</definedName>
    <definedName name="TextRefCopy176">#REF!</definedName>
    <definedName name="TextRefCopy177">#REF!</definedName>
    <definedName name="TextRefCopy178">#REF!</definedName>
    <definedName name="TextRefCopy179">#REF!</definedName>
    <definedName name="TextRefCopy180">#REF!</definedName>
    <definedName name="TextRefCopy181">#REF!</definedName>
    <definedName name="TextRefCopy182">#REF!</definedName>
    <definedName name="TextRefCopy183">#REF!</definedName>
    <definedName name="TextRefCopy184">#REF!</definedName>
    <definedName name="TextRefCopy185">#REF!</definedName>
    <definedName name="TextRefCopy186">#REF!</definedName>
    <definedName name="TextRefCopy187">#REF!</definedName>
    <definedName name="TextRefCopy188">#REF!</definedName>
    <definedName name="TextRefCopy189">#REF!</definedName>
    <definedName name="TextRefCopy19">#REF!</definedName>
    <definedName name="TextRefCopy190">#REF!</definedName>
    <definedName name="TextRefCopy191">#REF!</definedName>
    <definedName name="TextRefCopy192">#REF!</definedName>
    <definedName name="TextRefCopy193">#REF!</definedName>
    <definedName name="TextRefCopy194">#REF!</definedName>
    <definedName name="TextRefCopy195">#REF!</definedName>
    <definedName name="TextRefCopy196">#REF!</definedName>
    <definedName name="TextRefCopy197">#REF!</definedName>
    <definedName name="TextRefCopy198">#REF!</definedName>
    <definedName name="TextRefCopy199">#REF!</definedName>
    <definedName name="TextRefCopy2">#REF!</definedName>
    <definedName name="TextRefCopy20">#REF!</definedName>
    <definedName name="TextRefCopy200">#REF!</definedName>
    <definedName name="TextRefCopy201">#REF!</definedName>
    <definedName name="TextRefCopy202">#REF!</definedName>
    <definedName name="TextRefCopy203">#REF!</definedName>
    <definedName name="TextRefCopy204">#REF!</definedName>
    <definedName name="TextRefCopy205">#REF!</definedName>
    <definedName name="TextRefCopy206">#REF!</definedName>
    <definedName name="TextRefCopy207">#REF!</definedName>
    <definedName name="TextRefCopy208">#REF!</definedName>
    <definedName name="TextRefCopy209">#REF!</definedName>
    <definedName name="TextRefCopy21">#REF!</definedName>
    <definedName name="TextRefCopy210">#REF!</definedName>
    <definedName name="TextRefCopy211">#REF!</definedName>
    <definedName name="TextRefCopy212">#REF!</definedName>
    <definedName name="TextRefCopy213">#REF!</definedName>
    <definedName name="TextRefCopy214">#REF!</definedName>
    <definedName name="TextRefCopy215">#REF!</definedName>
    <definedName name="TextRefCopy216">#REF!</definedName>
    <definedName name="TextRefCopy217">#REF!</definedName>
    <definedName name="TextRefCopy218">#REF!</definedName>
    <definedName name="TextRefCopy219">#REF!</definedName>
    <definedName name="TextRefCopy22">#REF!</definedName>
    <definedName name="TextRefCopy220">#REF!</definedName>
    <definedName name="TextRefCopy221">#REF!</definedName>
    <definedName name="TextRefCopy222">#REF!</definedName>
    <definedName name="TextRefCopy223">#REF!</definedName>
    <definedName name="TextRefCopy224">#REF!</definedName>
    <definedName name="TextRefCopy225">#REF!</definedName>
    <definedName name="TextRefCopy226">#REF!</definedName>
    <definedName name="TextRefCopy227">#REF!</definedName>
    <definedName name="TextRefCopy228">#REF!</definedName>
    <definedName name="TextRefCopy229">#REF!</definedName>
    <definedName name="TextRefCopy23">#REF!</definedName>
    <definedName name="TextRefCopy230">#REF!</definedName>
    <definedName name="TextRefCopy231">#REF!</definedName>
    <definedName name="TextRefCopy232">#REF!</definedName>
    <definedName name="TextRefCopy233">#REF!</definedName>
    <definedName name="TextRefCopy234">#REF!</definedName>
    <definedName name="TextRefCopy235">#REF!</definedName>
    <definedName name="TextRefCopy236">#REF!</definedName>
    <definedName name="TextRefCopy237">#REF!</definedName>
    <definedName name="TextRefCopy238">#REF!</definedName>
    <definedName name="TextRefCopy239">#REF!</definedName>
    <definedName name="TextRefCopy24">#REF!</definedName>
    <definedName name="TextRefCopy240">#REF!</definedName>
    <definedName name="TextRefCopy241">#REF!</definedName>
    <definedName name="TextRefCopy242">#REF!</definedName>
    <definedName name="TextRefCopy243">#REF!</definedName>
    <definedName name="TextRefCopy244">#REF!</definedName>
    <definedName name="TextRefCopy245">#REF!</definedName>
    <definedName name="TextRefCopy246">#REF!</definedName>
    <definedName name="TextRefCopy247">#REF!</definedName>
    <definedName name="TextRefCopy248">#REF!</definedName>
    <definedName name="TextRefCopy249">#REF!</definedName>
    <definedName name="TextRefCopy25">#REF!</definedName>
    <definedName name="TextRefCopy250">#REF!</definedName>
    <definedName name="TextRefCopy251">#REF!</definedName>
    <definedName name="TextRefCopy252">#REF!</definedName>
    <definedName name="TextRefCopy253">#REF!</definedName>
    <definedName name="TextRefCopy254">#REF!</definedName>
    <definedName name="TextRefCopy255">#REF!</definedName>
    <definedName name="TextRefCopy256">#REF!</definedName>
    <definedName name="TextRefCopy257">#REF!</definedName>
    <definedName name="TextRefCopy258">#REF!</definedName>
    <definedName name="TextRefCopy259">#REF!</definedName>
    <definedName name="TextRefCopy26">#REF!</definedName>
    <definedName name="TextRefCopy260">#REF!</definedName>
    <definedName name="TextRefCopy261">#REF!</definedName>
    <definedName name="TextRefCopy262">#REF!</definedName>
    <definedName name="TextRefCopy263">#REF!</definedName>
    <definedName name="TextRefCopy264">#REF!</definedName>
    <definedName name="TextRefCopy265">#REF!</definedName>
    <definedName name="TextRefCopy266">#REF!</definedName>
    <definedName name="TextRefCopy267">#REF!</definedName>
    <definedName name="TextRefCopy268">#REF!</definedName>
    <definedName name="TextRefCopy269">#REF!</definedName>
    <definedName name="TextRefCopy27">#REF!</definedName>
    <definedName name="TextRefCopy270">#REF!</definedName>
    <definedName name="TextRefCopy271">#REF!</definedName>
    <definedName name="TextRefCopy272">#REF!</definedName>
    <definedName name="TextRefCopy273">#REF!</definedName>
    <definedName name="TextRefCopy274">#REF!</definedName>
    <definedName name="TextRefCopy275">#REF!</definedName>
    <definedName name="TextRefCopy276">#REF!</definedName>
    <definedName name="TextRefCopy277">#REF!</definedName>
    <definedName name="TextRefCopy278">#REF!</definedName>
    <definedName name="TextRefCopy279">#REF!</definedName>
    <definedName name="TextRefCopy28">#REF!</definedName>
    <definedName name="TextRefCopy280">#REF!</definedName>
    <definedName name="TextRefCopy281">#REF!</definedName>
    <definedName name="TextRefCopy282">#REF!</definedName>
    <definedName name="TextRefCopy283">#REF!</definedName>
    <definedName name="TextRefCopy284">#REF!</definedName>
    <definedName name="TextRefCopy285">#REF!</definedName>
    <definedName name="TextRefCopy286">#REF!</definedName>
    <definedName name="TextRefCopy287">#REF!</definedName>
    <definedName name="TextRefCopy288">#REF!</definedName>
    <definedName name="TextRefCopy289">#REF!</definedName>
    <definedName name="TextRefCopy29">#REF!</definedName>
    <definedName name="TextRefCopy290">#REF!</definedName>
    <definedName name="TextRefCopy291">#REF!</definedName>
    <definedName name="TextRefCopy292">#REF!</definedName>
    <definedName name="TextRefCopy293">#REF!</definedName>
    <definedName name="TextRefCopy294">#REF!</definedName>
    <definedName name="TextRefCopy295">#REF!</definedName>
    <definedName name="TextRefCopy296">#REF!</definedName>
    <definedName name="TextRefCopy297">#REF!</definedName>
    <definedName name="TextRefCopy298">#REF!</definedName>
    <definedName name="TextRefCopy299">#REF!</definedName>
    <definedName name="TextRefCopy30">#REF!</definedName>
    <definedName name="TextRefCopy300">#REF!</definedName>
    <definedName name="TextRefCopy301">#REF!</definedName>
    <definedName name="TextRefCopy302">#REF!</definedName>
    <definedName name="TextRefCopy303">#REF!</definedName>
    <definedName name="TextRefCopy304">#REF!</definedName>
    <definedName name="TextRefCopy305">#REF!</definedName>
    <definedName name="TextRefCopy306">#REF!</definedName>
    <definedName name="TextRefCopy307">#REF!</definedName>
    <definedName name="TextRefCopy308">#REF!</definedName>
    <definedName name="TextRefCopy309">#REF!</definedName>
    <definedName name="TextRefCopy31">#REF!</definedName>
    <definedName name="TextRefCopy310">#REF!</definedName>
    <definedName name="TextRefCopy311">#REF!</definedName>
    <definedName name="TextRefCopy312">#REF!</definedName>
    <definedName name="TextRefCopy313">#REF!</definedName>
    <definedName name="TextRefCopy314">#REF!</definedName>
    <definedName name="TextRefCopy315">#REF!</definedName>
    <definedName name="TextRefCopy316">#REF!</definedName>
    <definedName name="TextRefCopy317">#REF!</definedName>
    <definedName name="TextRefCopy318">#REF!</definedName>
    <definedName name="TextRefCopy319">#REF!</definedName>
    <definedName name="TextRefCopy32">#REF!</definedName>
    <definedName name="TextRefCopy320">#REF!</definedName>
    <definedName name="TextRefCopy321">#REF!</definedName>
    <definedName name="TextRefCopy322">#REF!</definedName>
    <definedName name="TextRefCopy323">#REF!</definedName>
    <definedName name="TextRefCopy324">#REF!</definedName>
    <definedName name="TextRefCopy325">#REF!</definedName>
    <definedName name="TextRefCopy326">#REF!</definedName>
    <definedName name="TextRefCopy327">#REF!</definedName>
    <definedName name="TextRefCopy328">#REF!</definedName>
    <definedName name="TextRefCopy329">#REF!</definedName>
    <definedName name="TextRefCopy33">#REF!</definedName>
    <definedName name="TextRefCopy330">#REF!</definedName>
    <definedName name="TextRefCopy331">#REF!</definedName>
    <definedName name="TextRefCopy332">#REF!</definedName>
    <definedName name="TextRefCopy333">#REF!</definedName>
    <definedName name="TextRefCopy334">#REF!</definedName>
    <definedName name="TextRefCopy335">#REF!</definedName>
    <definedName name="TextRefCopy336">#REF!</definedName>
    <definedName name="TextRefCopy337">#REF!</definedName>
    <definedName name="TextRefCopy338">#REF!</definedName>
    <definedName name="TextRefCopy339">#REF!</definedName>
    <definedName name="TextRefCopy34">#REF!</definedName>
    <definedName name="TextRefCopy340">#REF!</definedName>
    <definedName name="TextRefCopy341">#REF!</definedName>
    <definedName name="TextRefCopy342">#REF!</definedName>
    <definedName name="TextRefCopy343">#REF!</definedName>
    <definedName name="TextRefCopy344">#REF!</definedName>
    <definedName name="TextRefCopy345">#REF!</definedName>
    <definedName name="TextRefCopy346">#REF!</definedName>
    <definedName name="TextRefCopy347">#REF!</definedName>
    <definedName name="TextRefCopy348">#REF!</definedName>
    <definedName name="TextRefCopy349">#REF!</definedName>
    <definedName name="TextRefCopy35">#REF!</definedName>
    <definedName name="TextRefCopy350">#REF!</definedName>
    <definedName name="TextRefCopy351">#REF!</definedName>
    <definedName name="TextRefCopy352">#REF!</definedName>
    <definedName name="TextRefCopy353">#REF!</definedName>
    <definedName name="TextRefCopy354">#REF!</definedName>
    <definedName name="TextRefCopy355">#REF!</definedName>
    <definedName name="TextRefCopy356">#REF!</definedName>
    <definedName name="TextRefCopy357">#REF!</definedName>
    <definedName name="TextRefCopy358">#REF!</definedName>
    <definedName name="TextRefCopy359">#REF!</definedName>
    <definedName name="TextRefCopy36">#REF!</definedName>
    <definedName name="TextRefCopy360">#REF!</definedName>
    <definedName name="TextRefCopy361">#REF!</definedName>
    <definedName name="TextRefCopy362">#REF!</definedName>
    <definedName name="TextRefCopy363">#REF!</definedName>
    <definedName name="TextRefCopy364">#REF!</definedName>
    <definedName name="TextRefCopy365">#REF!</definedName>
    <definedName name="TextRefCopy366">#REF!</definedName>
    <definedName name="TextRefCopy367">#REF!</definedName>
    <definedName name="TextRefCopy368">#REF!</definedName>
    <definedName name="TextRefCopy369">#REF!</definedName>
    <definedName name="TextRefCopy37">#REF!</definedName>
    <definedName name="TextRefCopy370">#REF!</definedName>
    <definedName name="TextRefCopy371">#REF!</definedName>
    <definedName name="TextRefCopy372">#REF!</definedName>
    <definedName name="TextRefCopy373">#REF!</definedName>
    <definedName name="TextRefCopy374">#REF!</definedName>
    <definedName name="TextRefCopy375">#REF!</definedName>
    <definedName name="TextRefCopy376">#REF!</definedName>
    <definedName name="TextRefCopy377">#REF!</definedName>
    <definedName name="TextRefCopy378">#REF!</definedName>
    <definedName name="TextRefCopy379">#REF!</definedName>
    <definedName name="TextRefCopy38">#REF!</definedName>
    <definedName name="TextRefCopy380">#REF!</definedName>
    <definedName name="TextRefCopy381">#REF!</definedName>
    <definedName name="TextRefCopy39">#REF!</definedName>
    <definedName name="TextRefCopy4">#REF!</definedName>
    <definedName name="TextRefCopy40">#REF!</definedName>
    <definedName name="TextRefCopy41">#REF!</definedName>
    <definedName name="TextRefCopy42">#REF!</definedName>
    <definedName name="TextRefCopy43">#REF!</definedName>
    <definedName name="TextRefCopy44">#REF!</definedName>
    <definedName name="TextRefCopy45">#REF!</definedName>
    <definedName name="TextRefCopy46">#REF!</definedName>
    <definedName name="TextRefCopy47">#REF!</definedName>
    <definedName name="TextRefCopy48">#REF!</definedName>
    <definedName name="TextRefCopy49">#REF!</definedName>
    <definedName name="TextRefCopy50">#REF!</definedName>
    <definedName name="TextRefCopy51">#REF!</definedName>
    <definedName name="TextRefCopy52">#REF!</definedName>
    <definedName name="TextRefCopy53">#REF!</definedName>
    <definedName name="TextRefCopy54">#REF!</definedName>
    <definedName name="TextRefCopy55">#REF!</definedName>
    <definedName name="TextRefCopy56">#REF!</definedName>
    <definedName name="TextRefCopy57">#REF!</definedName>
    <definedName name="TextRefCopy58">#REF!</definedName>
    <definedName name="TextRefCopy59">#REF!</definedName>
    <definedName name="TextRefCopy60">#REF!</definedName>
    <definedName name="TextRefCopy61">#REF!</definedName>
    <definedName name="TextRefCopy62">#REF!</definedName>
    <definedName name="TextRefCopy63">#REF!</definedName>
    <definedName name="TextRefCopy64">#REF!</definedName>
    <definedName name="TextRefCopy65">#REF!</definedName>
    <definedName name="TextRefCopy66">#REF!</definedName>
    <definedName name="TextRefCopy67">#REF!</definedName>
    <definedName name="TextRefCopy68">#REF!</definedName>
    <definedName name="TextRefCopy69">#REF!</definedName>
    <definedName name="TextRefCopy70">#REF!</definedName>
    <definedName name="TextRefCopy71">#REF!</definedName>
    <definedName name="TextRefCopy72">#REF!</definedName>
    <definedName name="TextRefCopy73">#REF!</definedName>
    <definedName name="TextRefCopy74">#REF!</definedName>
    <definedName name="TextRefCopy75">#REF!</definedName>
    <definedName name="TextRefCopy76">#REF!</definedName>
    <definedName name="TextRefCopy77">#REF!</definedName>
    <definedName name="TextRefCopy78">#REF!</definedName>
    <definedName name="TextRefCopy79">#REF!</definedName>
    <definedName name="TextRefCopy8">#REF!</definedName>
    <definedName name="TextRefCopy80">#REF!</definedName>
    <definedName name="TextRefCopy81">#REF!</definedName>
    <definedName name="TextRefCopy82">#REF!</definedName>
    <definedName name="TextRefCopy83">#REF!</definedName>
    <definedName name="TextRefCopy84">#REF!</definedName>
    <definedName name="TextRefCopy85">#REF!</definedName>
    <definedName name="TextRefCopy86">#REF!</definedName>
    <definedName name="TextRefCopy87">#REF!</definedName>
    <definedName name="TextRefCopy88">#REF!</definedName>
    <definedName name="TextRefCopy89">#REF!</definedName>
    <definedName name="TextRefCopy9">#REF!</definedName>
    <definedName name="TextRefCopy90">#REF!</definedName>
    <definedName name="TextRefCopy91">#REF!</definedName>
    <definedName name="TextRefCopy92">#REF!</definedName>
    <definedName name="TextRefCopy93">#REF!</definedName>
    <definedName name="TextRefCopy94">#REF!</definedName>
    <definedName name="TextRefCopy95">#REF!</definedName>
    <definedName name="TextRefCopy96">#REF!</definedName>
    <definedName name="TextRefCopy97">#REF!</definedName>
    <definedName name="TextRefCopy98">#REF!</definedName>
    <definedName name="TextRefCopy99">#REF!</definedName>
    <definedName name="TextRefCopyRangeCount" hidden="1">1</definedName>
    <definedName name="TOTALS">#REF!</definedName>
    <definedName name="trr" hidden="1">{"Burden (burden)",#N/A,FALSE,"burden"}</definedName>
    <definedName name="tyjtyutu" hidden="1">{#N/A,#N/A,FALSE,"Table of Contents";#N/A,#N/A,FALSE,"summary";#N/A,#N/A,FALSE,"5yr.hist.";"bridge",#N/A,FALSE,"labor";"direct labor",#N/A,FALSE,"labor";"headcount",#N/A,FALSE,"labor";"summary",#N/A,FALSE,"labor";"INDIRECT LABOR",#N/A,FALSE,"labor";"Material",#N/A,FALSE,"material";"scrap",#N/A,FALSE,"scrap";"Burden",#N/A,FALSE,"burden";"Capital",#N/A,FALSE,"capital";"Clearing",#N/A,FALSE,"clearing"}</definedName>
    <definedName name="UFPrn20031130133909">#REF!</definedName>
    <definedName name="uio" hidden="1">{"MATERIAL",#N/A,FALSE,"material"}</definedName>
    <definedName name="uiogiuoyguiu" hidden="1">{#N/A,#N/A,FALSE,"Table of Contents"}</definedName>
    <definedName name="uon" hidden="1">{#N/A,#N/A,FALSE,"invpln"}</definedName>
    <definedName name="USdollar">#REF!</definedName>
    <definedName name="USDOLLARS">#REF!</definedName>
    <definedName name="VPAnfangDaten">#REF!</definedName>
    <definedName name="VPDatenText">#REF!</definedName>
    <definedName name="W" hidden="1">{#N/A,#N/A,FALSE,"summary";#N/A,#N/A,FALSE,"debt";#N/A,#N/A,FALSE,"FIRST";#N/A,#N/A,FALSE,"B A";#N/A,#N/A,FALSE,"LLOYD";#N/A,#N/A,FALSE,"LTDLLOYD";#N/A,#N/A,FALSE,"PESO";#N/A,#N/A,FALSE,"MEX$";#N/A,#N/A,FALSE,"PRINCE";#N/A,#N/A,FALSE,"TXCOMM";#N/A,#N/A,FALSE,"WATERLOO"}</definedName>
    <definedName name="WEEK">#REF!</definedName>
    <definedName name="WEEK1">#REF!</definedName>
    <definedName name="WEEK2">#REF!</definedName>
    <definedName name="WEEK3">#REF!</definedName>
    <definedName name="WEEK4">#REF!</definedName>
    <definedName name="werewer23" hidden="1">{#N/A,#N/A,FALSE,"invpln"}</definedName>
    <definedName name="werwer" hidden="1">{"indirect labor",#N/A,FALSE,"labor"}</definedName>
    <definedName name="WKLY">#REF!</definedName>
    <definedName name="wn.2222" hidden="1">{#N/A,#N/A,FALSE,"summary"}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BURDEN." hidden="1">{"Burden (burden)",#N/A,FALSE,"burden"}</definedName>
    <definedName name="wrn.burdens" hidden="1">{"Burden (burden)",#N/A,FALSE,"burden"}</definedName>
    <definedName name="wrn.capital." hidden="1">{"Capital",#N/A,FALSE,"capital"}</definedName>
    <definedName name="wrn.capital1" hidden="1">{"Capital",#N/A,FALSE,"capital"}</definedName>
    <definedName name="wrn.capitalq" hidden="1">{"Capital",#N/A,FALSE,"capital"}</definedName>
    <definedName name="wrn.capitalw" hidden="1">{"Capital",#N/A,FALSE,"capital"}</definedName>
    <definedName name="wrn.CASH._.REPORT." hidden="1">{#N/A,#N/A,FALSE,"summary";#N/A,#N/A,FALSE,"debt";#N/A,#N/A,FALSE,"FIRST";#N/A,#N/A,FALSE,"B A";#N/A,#N/A,FALSE,"LLOYD";#N/A,#N/A,FALSE,"LTDLLOYD";#N/A,#N/A,FALSE,"PESO";#N/A,#N/A,FALSE,"MEX$";#N/A,#N/A,FALSE,"PRINCE";#N/A,#N/A,FALSE,"TXCOMM";#N/A,#N/A,FALSE,"WATERLOO"}</definedName>
    <definedName name="wrn.Cashflow." localSheetId="0" hidden="1">{"cashflow",#N/A,FALSE,"cash flow"}</definedName>
    <definedName name="wrn.Cashflow." hidden="1">{"cashflow",#N/A,FALSE,"cash flow"}</definedName>
    <definedName name="wrn.clearing" hidden="1">{"CLEARING",#N/A,FALSE,"clearing"}</definedName>
    <definedName name="wrn.clearing." hidden="1">{"CLEARING",#N/A,FALSE,"clearing"}</definedName>
    <definedName name="wrn.clearing1" hidden="1">{"CLEARING",#N/A,FALSE,"clearing"}</definedName>
    <definedName name="wrn.clearing2" hidden="1">{"CLEARING",#N/A,FALSE,"clearing"}</definedName>
    <definedName name="WRN.clearing3" hidden="1">{"CLEARING",#N/A,FALSE,"clearing"}</definedName>
    <definedName name="wrn.clearing4" hidden="1">{"CLEARING",#N/A,FALSE,"clearing"}</definedName>
    <definedName name="wrn.conso." localSheetId="0" hidden="1">{"conso",#N/A,FALSE,"cash flow"}</definedName>
    <definedName name="wrn.conso." hidden="1">{"conso",#N/A,FALSE,"cash flow"}</definedName>
    <definedName name="wrn.contents5" hidden="1">{#N/A,#N/A,FALSE,"Table of Contents"}</definedName>
    <definedName name="wrn.contents7" hidden="1">{#N/A,#N/A,FALSE,"Table of Contents"}</definedName>
    <definedName name="wrn.direct._.labor." hidden="1">{"direct labor",#N/A,FALSE,"labor";"direct labor1",#N/A,FALSE,"labor"}</definedName>
    <definedName name="wrn.direct.labore" hidden="1">{"direct labor",#N/A,FALSE,"labor";"direct labor1",#N/A,FALSE,"labor"}</definedName>
    <definedName name="wrn.EO._.REPORT." hidden="1">{#N/A,#N/A,FALSE,"INC";#N/A,#N/A,FALSE,"BAL SHEET";#N/A,#N/A,FALSE,"RP_INC";#N/A,#N/A,FALSE,"RP_BS";#N/A,#N/A,FALSE,"F_A";#N/A,#N/A,FALSE,"TAX"}</definedName>
    <definedName name="wrn.five._.year._.history." hidden="1">{#N/A,#N/A,FALSE,"5yr.hist."}</definedName>
    <definedName name="wrn.HEADCOUNT." hidden="1">{"HEADCOUNT",#N/A,FALSE,"labor"}</definedName>
    <definedName name="wrn.headcount5" hidden="1">{"HEADCOUNT",#N/A,FALSE,"labor"}</definedName>
    <definedName name="wrn.history2" hidden="1">{#N/A,#N/A,FALSE,"5yr.hist."}</definedName>
    <definedName name="wrn.history5" hidden="1">{#N/A,#N/A,FALSE,"5yr.hist."}</definedName>
    <definedName name="wrn.indirect._.labor." hidden="1">{"indirect labor",#N/A,FALSE,"labor"}</definedName>
    <definedName name="wrn.indirect_labor23" hidden="1">{"indirect labor",#N/A,FALSE,"labor"}</definedName>
    <definedName name="wrn.invpln." hidden="1">{#N/A,#N/A,FALSE,"invpln"}</definedName>
    <definedName name="wrn.invpln2" hidden="1">{#N/A,#N/A,FALSE,"invpln"}</definedName>
    <definedName name="wrn.invpln3" hidden="1">{#N/A,#N/A,FALSE,"invpln"}</definedName>
    <definedName name="wrn.invpln5" hidden="1">{#N/A,#N/A,FALSE,"invpln"}</definedName>
    <definedName name="wrn.labor2" hidden="1">{"direct labor",#N/A,FALSE,"labor";"direct labor1",#N/A,FALSE,"labor"}</definedName>
    <definedName name="wrn.labor3" hidden="1">{"indirect labor",#N/A,FALSE,"labor"}</definedName>
    <definedName name="wrn.labor7" hidden="1">{"indirect labor",#N/A,FALSE,"labor"}</definedName>
    <definedName name="wrn.laborsumary4" hidden="1">{"summary",#N/A,FALSE,"labor"}</definedName>
    <definedName name="wrn.laborsummary." hidden="1">{"summary",#N/A,FALSE,"labor"}</definedName>
    <definedName name="wrn.laborsummary2" hidden="1">{"summary",#N/A,FALSE,"labor"}</definedName>
    <definedName name="wrn.laborsummary5" hidden="1">{"summary",#N/A,FALSE,"labor"}</definedName>
    <definedName name="wrn.material." hidden="1">{"MATERIAL",#N/A,FALSE,"material"}</definedName>
    <definedName name="wrn.material.." hidden="1">{"MATERIAL",#N/A,FALSE,"material"}</definedName>
    <definedName name="wrn.material2" hidden="1">{"MATERIAL",#N/A,FALSE,"material"}</definedName>
    <definedName name="wrn.material3" hidden="1">{"MATERIAL",#N/A,FALSE,"material"}</definedName>
    <definedName name="wrn.material4" hidden="1">{"MATERIAL",#N/A,FALSE,"material"}</definedName>
    <definedName name="wrn.material5" hidden="1">{"MATERIAL",#N/A,FALSE,"material"}</definedName>
    <definedName name="wrn.MONTHLY." localSheetId="0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pl." hidden="1">{#N/A,#N/A,FALSE,"Exhibits 5-7"}</definedName>
    <definedName name="wrn.PRINTALL." hidden="1">{#N/A,#N/A,FALSE,"Table of Contents";#N/A,#N/A,FALSE,"summary";#N/A,#N/A,FALSE,"5yr.hist.";"bridge",#N/A,FALSE,"labor";"direct labor",#N/A,FALSE,"labor";"headcount",#N/A,FALSE,"labor";"summary",#N/A,FALSE,"labor";"INDIRECT LABOR",#N/A,FALSE,"labor";"Material",#N/A,FALSE,"material";"scrap",#N/A,FALSE,"scrap";"Burden",#N/A,FALSE,"burden";"Capital",#N/A,FALSE,"capital";"Clearing",#N/A,FALSE,"clearing"}</definedName>
    <definedName name="wrn.printall2" hidden="1">{#N/A,#N/A,FALSE,"Table of Contents";#N/A,#N/A,FALSE,"summary";#N/A,#N/A,FALSE,"5yr.hist.";"bridge",#N/A,FALSE,"labor";"direct labor",#N/A,FALSE,"labor";"headcount",#N/A,FALSE,"labor";"summary",#N/A,FALSE,"labor";"INDIRECT LABOR",#N/A,FALSE,"labor";"Material",#N/A,FALSE,"material";"scrap",#N/A,FALSE,"scrap";"Burden",#N/A,FALSE,"burden";"Capital",#N/A,FALSE,"capital";"Clearing",#N/A,FALSE,"clearing"}</definedName>
    <definedName name="wrn.printall3" hidden="1">{#N/A,#N/A,FALSE,"Table of Contents";#N/A,#N/A,FALSE,"summary";#N/A,#N/A,FALSE,"5yr.hist.";"bridge",#N/A,FALSE,"labor";"direct labor",#N/A,FALSE,"labor";"headcount",#N/A,FALSE,"labor";"summary",#N/A,FALSE,"labor";"INDIRECT LABOR",#N/A,FALSE,"labor";"Material",#N/A,FALSE,"material";"scrap",#N/A,FALSE,"scrap";"Burden",#N/A,FALSE,"burden";"Capital",#N/A,FALSE,"capital";"Clearing",#N/A,FALSE,"clearing"}</definedName>
    <definedName name="wrn.printall9" hidden="1">{#N/A,#N/A,FALSE,"Table of Contents";#N/A,#N/A,FALSE,"summary";#N/A,#N/A,FALSE,"5yr.hist.";"bridge",#N/A,FALSE,"labor";"direct labor",#N/A,FALSE,"labor";"headcount",#N/A,FALSE,"labor";"summary",#N/A,FALSE,"labor";"INDIRECT LABOR",#N/A,FALSE,"labor";"Material",#N/A,FALSE,"material";"scrap",#N/A,FALSE,"scrap";"Burden",#N/A,FALSE,"burden";"Capital",#N/A,FALSE,"capital";"Clearing",#N/A,FALSE,"clearing"}</definedName>
    <definedName name="wrn.scrap." hidden="1">{"scrap",#N/A,FALSE,"scrap"}</definedName>
    <definedName name="wrn.scrap0" hidden="1">{"scrap",#N/A,FALSE,"scrap"}</definedName>
    <definedName name="wrn.scrap2" hidden="1">{"scrap",#N/A,FALSE,"scrap"}</definedName>
    <definedName name="wrn.scrap3" hidden="1">{"scrap",#N/A,FALSE,"scrap"}</definedName>
    <definedName name="wrn.scrap4" hidden="1">{"scrap",#N/A,FALSE,"scrap"}</definedName>
    <definedName name="wrn.Statistical._.Summary." hidden="1">{#N/A,#N/A,FALSE,"summary"}</definedName>
    <definedName name="wrn.statistical_sunnary3" hidden="1">{#N/A,#N/A,FALSE,"summary"}</definedName>
    <definedName name="wrn.summary4" hidden="1">{#N/A,#N/A,FALSE,"summary"}</definedName>
    <definedName name="wrn.summary9" hidden="1">{#N/A,#N/A,FALSE,"summary"}</definedName>
    <definedName name="wrn.Table._.of._.Contents." hidden="1">{#N/A,#N/A,FALSE,"Table of Contents"}</definedName>
    <definedName name="wrn1.clearing" hidden="1">{"CLEARING",#N/A,FALSE,"clearing"}</definedName>
    <definedName name="wsgf" hidden="1">{"Burden (burden)",#N/A,FALSE,"burden"}</definedName>
    <definedName name="x" hidden="1">{"MATERIAL",#N/A,FALSE,"material"}</definedName>
    <definedName name="xx" hidden="1">{#N/A,#N/A,FALSE,"Table of Contents";#N/A,#N/A,FALSE,"summary";#N/A,#N/A,FALSE,"5yr.hist.";"bridge",#N/A,FALSE,"labor";"direct labor",#N/A,FALSE,"labor";"headcount",#N/A,FALSE,"labor";"summary",#N/A,FALSE,"labor";"INDIRECT LABOR",#N/A,FALSE,"labor";"Material",#N/A,FALSE,"material";"scrap",#N/A,FALSE,"scrap";"Burden",#N/A,FALSE,"burden";"Capital",#N/A,FALSE,"capital";"Clearing",#N/A,FALSE,"clearing"}</definedName>
    <definedName name="Y" hidden="1">{"MATERIAL",#N/A,FALSE,"material"}</definedName>
    <definedName name="yui" hidden="1">{#N/A,#N/A,FALSE,"Table of Contents"}</definedName>
    <definedName name="yuuiyiu" hidden="1">{"scrap",#N/A,FALSE,"scrap"}</definedName>
    <definedName name="YY" hidden="1">{#N/A,#N/A,FALSE,"Table of Contents";#N/A,#N/A,FALSE,"summary";#N/A,#N/A,FALSE,"5yr.hist.";"bridge",#N/A,FALSE,"labor";"direct labor",#N/A,FALSE,"labor";"headcount",#N/A,FALSE,"labor";"summary",#N/A,FALSE,"labor";"INDIRECT LABOR",#N/A,FALSE,"labor";"Material",#N/A,FALSE,"material";"scrap",#N/A,FALSE,"scrap";"Burden",#N/A,FALSE,"burden";"Capital",#N/A,FALSE,"capital";"Clearing",#N/A,FALSE,"clearing"}</definedName>
    <definedName name="zxc" hidden="1">{"MATERIAL",#N/A,FALSE,"material"}</definedName>
    <definedName name="zz" localSheetId="0" hidden="1">{"cashflow",#N/A,FALSE,"cash flow"}</definedName>
    <definedName name="zz" hidden="1">{"cashflow",#N/A,FALSE,"cash flow"}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7" i="7" l="1"/>
  <c r="J87" i="7"/>
  <c r="H87" i="7"/>
  <c r="F87" i="7"/>
  <c r="L78" i="7"/>
  <c r="J78" i="7"/>
  <c r="H78" i="7"/>
  <c r="F78" i="7"/>
  <c r="L77" i="6"/>
  <c r="J77" i="6"/>
  <c r="H77" i="6"/>
  <c r="F77" i="6"/>
  <c r="L86" i="6"/>
  <c r="L93" i="6" s="1"/>
  <c r="J86" i="6"/>
  <c r="J93" i="6" s="1"/>
  <c r="H86" i="6"/>
  <c r="H93" i="6" s="1"/>
  <c r="F86" i="6"/>
  <c r="F93" i="6"/>
  <c r="H94" i="7"/>
  <c r="F94" i="7"/>
  <c r="L94" i="7"/>
  <c r="J94" i="7"/>
  <c r="G26" i="1"/>
  <c r="M40" i="1"/>
  <c r="I40" i="1"/>
  <c r="R29" i="10" l="1"/>
  <c r="R18" i="10"/>
  <c r="P26" i="10"/>
  <c r="T26" i="10" s="1"/>
  <c r="P25" i="10"/>
  <c r="T25" i="10" s="1"/>
  <c r="P23" i="10"/>
  <c r="T23" i="10" s="1"/>
  <c r="P21" i="10"/>
  <c r="T21" i="10" s="1"/>
  <c r="P16" i="10"/>
  <c r="T16" i="10" s="1"/>
  <c r="P14" i="10"/>
  <c r="P18" i="10" l="1"/>
  <c r="T14" i="10"/>
  <c r="T18" i="10" s="1"/>
  <c r="E93" i="9" l="1"/>
  <c r="G93" i="9"/>
  <c r="K93" i="9"/>
  <c r="I93" i="9"/>
  <c r="G79" i="9"/>
  <c r="H27" i="8"/>
  <c r="J27" i="8"/>
  <c r="N27" i="8"/>
  <c r="P23" i="8"/>
  <c r="M142" i="1"/>
  <c r="M145" i="1" s="1"/>
  <c r="I142" i="1"/>
  <c r="I145" i="1" s="1"/>
  <c r="K33" i="9"/>
  <c r="K45" i="9" s="1"/>
  <c r="P24" i="8"/>
  <c r="D27" i="8"/>
  <c r="P16" i="8" l="1"/>
  <c r="I88" i="1"/>
  <c r="I79" i="1"/>
  <c r="I26" i="1"/>
  <c r="H23" i="6"/>
  <c r="H17" i="6"/>
  <c r="H23" i="7"/>
  <c r="H17" i="7"/>
  <c r="G33" i="9"/>
  <c r="G45" i="9" s="1"/>
  <c r="G49" i="9" s="1"/>
  <c r="N29" i="10"/>
  <c r="J29" i="10"/>
  <c r="H29" i="10"/>
  <c r="F29" i="10"/>
  <c r="D29" i="10"/>
  <c r="N18" i="10"/>
  <c r="L18" i="10"/>
  <c r="J18" i="10"/>
  <c r="H18" i="10"/>
  <c r="F18" i="10"/>
  <c r="D18" i="10"/>
  <c r="A3" i="10"/>
  <c r="J23" i="7"/>
  <c r="J17" i="7"/>
  <c r="J23" i="6"/>
  <c r="J17" i="6"/>
  <c r="K88" i="1"/>
  <c r="K79" i="1"/>
  <c r="K40" i="1"/>
  <c r="K26" i="1"/>
  <c r="I79" i="9"/>
  <c r="K79" i="9"/>
  <c r="K49" i="9"/>
  <c r="F27" i="8"/>
  <c r="P21" i="8"/>
  <c r="L23" i="7"/>
  <c r="L17" i="7"/>
  <c r="L23" i="6"/>
  <c r="L17" i="6"/>
  <c r="E79" i="9"/>
  <c r="N18" i="8"/>
  <c r="L18" i="8"/>
  <c r="J18" i="8"/>
  <c r="H18" i="8"/>
  <c r="F18" i="8"/>
  <c r="D18" i="8"/>
  <c r="P14" i="8"/>
  <c r="A3" i="8"/>
  <c r="A3" i="9" s="1"/>
  <c r="A57" i="9" s="1"/>
  <c r="F23" i="7"/>
  <c r="F17" i="7"/>
  <c r="A34" i="8"/>
  <c r="A54" i="9" s="1"/>
  <c r="F23" i="6"/>
  <c r="F17" i="6"/>
  <c r="A1" i="8"/>
  <c r="A1" i="9" s="1"/>
  <c r="A55" i="9" s="1"/>
  <c r="L25" i="6" l="1"/>
  <c r="L34" i="6" s="1"/>
  <c r="L37" i="6" s="1"/>
  <c r="L40" i="6" s="1"/>
  <c r="L80" i="6" s="1"/>
  <c r="I90" i="1"/>
  <c r="I147" i="1" s="1"/>
  <c r="I42" i="1"/>
  <c r="P18" i="8"/>
  <c r="G95" i="9"/>
  <c r="G98" i="9" s="1"/>
  <c r="H25" i="7"/>
  <c r="H36" i="7" s="1"/>
  <c r="H39" i="7" s="1"/>
  <c r="H42" i="7" s="1"/>
  <c r="H81" i="7" s="1"/>
  <c r="H25" i="6"/>
  <c r="H34" i="6" s="1"/>
  <c r="H37" i="6" s="1"/>
  <c r="H40" i="6" s="1"/>
  <c r="H80" i="6" s="1"/>
  <c r="A1" i="10"/>
  <c r="A39" i="10"/>
  <c r="L25" i="7"/>
  <c r="L36" i="7" s="1"/>
  <c r="L39" i="7" s="1"/>
  <c r="L42" i="7" s="1"/>
  <c r="L81" i="7" s="1"/>
  <c r="K95" i="9"/>
  <c r="K98" i="9" s="1"/>
  <c r="J25" i="7"/>
  <c r="J25" i="6"/>
  <c r="J34" i="6" s="1"/>
  <c r="J37" i="6" s="1"/>
  <c r="J40" i="6" s="1"/>
  <c r="J80" i="6" s="1"/>
  <c r="F25" i="6"/>
  <c r="F34" i="6" s="1"/>
  <c r="F37" i="6" s="1"/>
  <c r="F40" i="6" s="1"/>
  <c r="F80" i="6" s="1"/>
  <c r="K42" i="1"/>
  <c r="K90" i="1"/>
  <c r="F25" i="7"/>
  <c r="A108" i="9"/>
  <c r="G88" i="1"/>
  <c r="G40" i="1"/>
  <c r="J36" i="7" l="1"/>
  <c r="J39" i="7" s="1"/>
  <c r="F36" i="7"/>
  <c r="F39" i="7" s="1"/>
  <c r="M88" i="1"/>
  <c r="J42" i="7" l="1"/>
  <c r="I14" i="9"/>
  <c r="I33" i="9" s="1"/>
  <c r="I45" i="9" s="1"/>
  <c r="I49" i="9" s="1"/>
  <c r="I95" i="9" s="1"/>
  <c r="I98" i="9" s="1"/>
  <c r="F42" i="7"/>
  <c r="E14" i="9"/>
  <c r="E33" i="9" s="1"/>
  <c r="E45" i="9" s="1"/>
  <c r="E49" i="9" s="1"/>
  <c r="E95" i="9" s="1"/>
  <c r="E98" i="9" s="1"/>
  <c r="A106" i="1"/>
  <c r="A54" i="1"/>
  <c r="A107" i="1" s="1"/>
  <c r="M26" i="1"/>
  <c r="F81" i="7" l="1"/>
  <c r="J81" i="7"/>
  <c r="A159" i="1"/>
  <c r="M79" i="1"/>
  <c r="M90" i="1" s="1"/>
  <c r="G79" i="1"/>
  <c r="G90" i="1" s="1"/>
  <c r="A56" i="1"/>
  <c r="A109" i="1" s="1"/>
  <c r="M42" i="1"/>
  <c r="L27" i="8" l="1"/>
  <c r="K142" i="1" s="1"/>
  <c r="K145" i="1" s="1"/>
  <c r="K147" i="1" s="1"/>
  <c r="P25" i="8"/>
  <c r="P27" i="8" s="1"/>
  <c r="P27" i="10"/>
  <c r="L29" i="10"/>
  <c r="G142" i="1" s="1"/>
  <c r="G145" i="1" s="1"/>
  <c r="G147" i="1" s="1"/>
  <c r="G42" i="1"/>
  <c r="M147" i="1"/>
  <c r="T27" i="10" l="1"/>
  <c r="T29" i="10" s="1"/>
  <c r="P29" i="10"/>
</calcChain>
</file>

<file path=xl/sharedStrings.xml><?xml version="1.0" encoding="utf-8"?>
<sst xmlns="http://schemas.openxmlformats.org/spreadsheetml/2006/main" count="540" uniqueCount="222">
  <si>
    <t>Unaudited</t>
  </si>
  <si>
    <t>Audited</t>
  </si>
  <si>
    <t>31 December</t>
  </si>
  <si>
    <t>Note</t>
  </si>
  <si>
    <t>Baht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</si>
  <si>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</si>
  <si>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</si>
  <si>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</si>
  <si>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</si>
  <si>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</si>
  <si>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</si>
  <si>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>Deferred tax assets</t>
  </si>
  <si>
    <t>Total non-current assets</t>
  </si>
  <si>
    <t>Total assets</t>
  </si>
  <si>
    <t>The accompanying notes are an integral part of this interim financial information.</t>
  </si>
  <si>
    <t>Notes</t>
  </si>
  <si>
    <t>Liabilities and equity</t>
  </si>
  <si>
    <t>Current liabilities</t>
  </si>
  <si>
    <t>Other current liabilities</t>
  </si>
  <si>
    <t>Total current liabilities</t>
  </si>
  <si>
    <t>Total liabilities</t>
  </si>
  <si>
    <t>Equity</t>
  </si>
  <si>
    <t>Share capital</t>
  </si>
  <si>
    <t>Authorised share capital</t>
  </si>
  <si>
    <t>Issued and paid-up share capital</t>
  </si>
  <si>
    <t>Total equity</t>
  </si>
  <si>
    <t>Total liabilities and equity</t>
  </si>
  <si>
    <t>Other income</t>
  </si>
  <si>
    <t>Administrative expenses</t>
  </si>
  <si>
    <t>share capital</t>
  </si>
  <si>
    <t>Cash flows from operating activities</t>
  </si>
  <si>
    <t>Interest income</t>
  </si>
  <si>
    <t>Interest received</t>
  </si>
  <si>
    <t>Income tax paid</t>
  </si>
  <si>
    <t>Cash flows from financing activities</t>
  </si>
  <si>
    <t>Cash and cash equivalents at the beginning of the period</t>
  </si>
  <si>
    <t>Cash and cash equivalents at the end of the period</t>
  </si>
  <si>
    <t>2024</t>
  </si>
  <si>
    <t>Itthirit Nice Corporation Public Company Limited</t>
  </si>
  <si>
    <t>Inventories</t>
  </si>
  <si>
    <t>Other current financial assets</t>
  </si>
  <si>
    <t>Restricted bank deposits</t>
  </si>
  <si>
    <t>Right-of-use assets</t>
  </si>
  <si>
    <t>Leasehold improvement and equipment</t>
  </si>
  <si>
    <t>Other intangible assets</t>
  </si>
  <si>
    <t>Other non-current assets</t>
  </si>
  <si>
    <t xml:space="preserve">Contract liabilities </t>
  </si>
  <si>
    <t xml:space="preserve">Current portion of lease liabilities </t>
  </si>
  <si>
    <t>Corporate income tax payable</t>
  </si>
  <si>
    <t>Derivative liabilities</t>
  </si>
  <si>
    <t xml:space="preserve">Other current liabilities </t>
  </si>
  <si>
    <t>Non-current liabilities</t>
  </si>
  <si>
    <t>Lease liabilities</t>
  </si>
  <si>
    <t>Total non-current liabilities</t>
  </si>
  <si>
    <t>Premium on ordinary shares</t>
  </si>
  <si>
    <t>Surplus on share-based payment transactions</t>
  </si>
  <si>
    <t xml:space="preserve">Retained earnings  </t>
  </si>
  <si>
    <t>Appropriated</t>
  </si>
  <si>
    <t xml:space="preserve">Unappropriated </t>
  </si>
  <si>
    <t>Other components of shareholders’ equity</t>
  </si>
  <si>
    <t>Revenues</t>
  </si>
  <si>
    <t>Revenues from sales</t>
  </si>
  <si>
    <t>Revenues from rendering services</t>
  </si>
  <si>
    <t>Total revenues</t>
  </si>
  <si>
    <t xml:space="preserve">Cost of sales </t>
  </si>
  <si>
    <t>Cost of rendering services</t>
  </si>
  <si>
    <t>Net profit for the period</t>
  </si>
  <si>
    <t>Basic earnings per share</t>
  </si>
  <si>
    <t>Retained earnings</t>
  </si>
  <si>
    <t>Surplus on</t>
  </si>
  <si>
    <t>share-based</t>
  </si>
  <si>
    <t>Other comprehensive loss</t>
  </si>
  <si>
    <t>Total</t>
  </si>
  <si>
    <t>payment</t>
  </si>
  <si>
    <t>Legal</t>
  </si>
  <si>
    <t>Losses on re-measurements</t>
  </si>
  <si>
    <t>shareholders’</t>
  </si>
  <si>
    <t>ordinary shares</t>
  </si>
  <si>
    <t>transactions</t>
  </si>
  <si>
    <t>reserve</t>
  </si>
  <si>
    <t>Unappropriated</t>
  </si>
  <si>
    <t xml:space="preserve"> of defined  benefit plans</t>
  </si>
  <si>
    <t>equity</t>
  </si>
  <si>
    <t>Changes during the period</t>
  </si>
  <si>
    <t>Other components of equity</t>
  </si>
  <si>
    <t>Beginning balance as at 1 January 2024</t>
  </si>
  <si>
    <t>Adjustments for:</t>
  </si>
  <si>
    <t>Cash flows from investing activities</t>
  </si>
  <si>
    <t>Cash paid for purchase of equipment</t>
  </si>
  <si>
    <t>Cash received from disposal of equipment</t>
  </si>
  <si>
    <t>Cash paid for purchase of other intangible assets</t>
  </si>
  <si>
    <t xml:space="preserve">Cash paid for interest on lease liabilities </t>
  </si>
  <si>
    <t>Cost of sales and rendering services</t>
  </si>
  <si>
    <t>Total cost of sales and rendering services</t>
  </si>
  <si>
    <t>Gross profit</t>
  </si>
  <si>
    <t>Earnings per share</t>
  </si>
  <si>
    <t>Changes in operating assets and liabilities:</t>
  </si>
  <si>
    <t xml:space="preserve">Cash paid for lease liabilities </t>
  </si>
  <si>
    <t>Employee benefit obligations</t>
  </si>
  <si>
    <t>Finance costs</t>
  </si>
  <si>
    <t>Depreciation and amortisation</t>
  </si>
  <si>
    <t>Appropriated - Legal reserve</t>
  </si>
  <si>
    <t>Statements of Financial Position</t>
  </si>
  <si>
    <t>Statements of Comprehensive Income</t>
  </si>
  <si>
    <t>Statements of Cash Flows</t>
  </si>
  <si>
    <t>Trade and other current payables</t>
  </si>
  <si>
    <t>2025</t>
  </si>
  <si>
    <t>Beginning balance as at 1 January 2025</t>
  </si>
  <si>
    <t>Fixed bank deposits with maturity over 3 months</t>
  </si>
  <si>
    <t>Expected credit loss reversal</t>
  </si>
  <si>
    <t>Provisions for warranty claims</t>
  </si>
  <si>
    <t>paid-up at Baht 0.50 each</t>
  </si>
  <si>
    <t>paid-up</t>
  </si>
  <si>
    <t>Issued and</t>
  </si>
  <si>
    <t>Finance cost</t>
  </si>
  <si>
    <t>Increase in fixed deposits with maturity over 3 months</t>
  </si>
  <si>
    <t>Cash paid for right-of-use assets</t>
  </si>
  <si>
    <t>Net cash used in investing activities</t>
  </si>
  <si>
    <t>Cash repaid for long-term borrowings</t>
  </si>
  <si>
    <t>Cash paid for interest on borrowings</t>
  </si>
  <si>
    <t>Acquisition of right-of-use assets under lease contract</t>
  </si>
  <si>
    <t xml:space="preserve"> financial information</t>
  </si>
  <si>
    <t>Separate</t>
  </si>
  <si>
    <r>
      <t xml:space="preserve">Liabilities and equity </t>
    </r>
    <r>
      <rPr>
        <sz val="9"/>
        <rFont val="Arial"/>
        <family val="2"/>
      </rPr>
      <t>(Cont'd)</t>
    </r>
  </si>
  <si>
    <t>Profit before finance costs and</t>
  </si>
  <si>
    <t xml:space="preserve">Profit before finance costs and </t>
  </si>
  <si>
    <t>Investment in a joint venture</t>
  </si>
  <si>
    <t>Trade and other current receivables, net</t>
  </si>
  <si>
    <t>Dividends paid to the Company’s shareholders</t>
  </si>
  <si>
    <t>at par value of Baht 0.50 each)</t>
  </si>
  <si>
    <t>Dividends payment</t>
  </si>
  <si>
    <t>Cash received from sale of other financial assets</t>
  </si>
  <si>
    <t>Acquisition of vehicle under hire purchase agreement</t>
  </si>
  <si>
    <t>Cash paid for front end fee</t>
  </si>
  <si>
    <t>using the equity method</t>
  </si>
  <si>
    <t xml:space="preserve">Share of loss of a joint venture accounted for </t>
  </si>
  <si>
    <t>Other gains (lossess)</t>
  </si>
  <si>
    <t xml:space="preserve">   the equity method</t>
  </si>
  <si>
    <t xml:space="preserve">Share of loss of a joint venture accounted for using </t>
  </si>
  <si>
    <t>Warranty expenses</t>
  </si>
  <si>
    <t>Trade and other current receivables</t>
  </si>
  <si>
    <t>Cash generated from operations activities</t>
  </si>
  <si>
    <t>Net cash generated from operating activities</t>
  </si>
  <si>
    <t>Payable from investment in a joint venture</t>
  </si>
  <si>
    <t xml:space="preserve"> income tax</t>
  </si>
  <si>
    <t>Profit before income tax</t>
  </si>
  <si>
    <t>Income tax</t>
  </si>
  <si>
    <t xml:space="preserve">income tax </t>
  </si>
  <si>
    <t xml:space="preserve">Profit before income tax </t>
  </si>
  <si>
    <t xml:space="preserve">   financial assets</t>
  </si>
  <si>
    <t>Statements of changes in equity</t>
  </si>
  <si>
    <t>Separate financial information (Unaudited)</t>
  </si>
  <si>
    <t>(2024: 270,000,000 ordinary shares</t>
  </si>
  <si>
    <t>Non-cash transactions</t>
  </si>
  <si>
    <t>Long-term borrowings from a financial institution</t>
  </si>
  <si>
    <t>Selling expenses and distribution costs</t>
  </si>
  <si>
    <t>Unrealised loss from changes in the fair value of other</t>
  </si>
  <si>
    <t>Loss from disposal of other financial assets</t>
  </si>
  <si>
    <t>Current portion of long-term borrowings</t>
  </si>
  <si>
    <t>from a financial institution</t>
  </si>
  <si>
    <t>As at 30 September 2025</t>
  </si>
  <si>
    <t>30 September</t>
  </si>
  <si>
    <t>For the three-month period ended 30 September 2025</t>
  </si>
  <si>
    <t>For the nine-month period ended 30 September 2025</t>
  </si>
  <si>
    <t>Ending balance as at 30 September 2025</t>
  </si>
  <si>
    <t>Ending balance as at 30 September 2024</t>
  </si>
  <si>
    <t>Investment in a subsidiary</t>
  </si>
  <si>
    <t>Equity attributable to owners of the parent</t>
  </si>
  <si>
    <t>Non-controlling interest</t>
  </si>
  <si>
    <t>Profit (loss) attributable to:</t>
  </si>
  <si>
    <t xml:space="preserve">Owners of the parent </t>
  </si>
  <si>
    <t>Non-controlling interests</t>
  </si>
  <si>
    <t>-</t>
  </si>
  <si>
    <t>Income from profit sharing in other current financial assets</t>
  </si>
  <si>
    <t>Payment for investment in subsidiaries</t>
  </si>
  <si>
    <t xml:space="preserve">Cash received from profit sharing in other current financial </t>
  </si>
  <si>
    <t>assets</t>
  </si>
  <si>
    <t>Cash received from capital increase</t>
  </si>
  <si>
    <t>Cash paid for borrowing fee</t>
  </si>
  <si>
    <t>Ordinary shares, 295,000,000 shares</t>
  </si>
  <si>
    <t>at par value of Baht 0.50 each</t>
  </si>
  <si>
    <t>Ordinary shares, 270,200,000 shares</t>
  </si>
  <si>
    <t xml:space="preserve">Proceeds from ordinary shares issued of
 </t>
  </si>
  <si>
    <t xml:space="preserve">   a subsidiary
 </t>
  </si>
  <si>
    <t>interests</t>
  </si>
  <si>
    <t>owners of</t>
  </si>
  <si>
    <t>Non-</t>
  </si>
  <si>
    <t>Cash received for long-term borrowing</t>
  </si>
  <si>
    <t xml:space="preserve">Proceeds from a subsidiary's ordinary shares issued </t>
  </si>
  <si>
    <t>Consolidated</t>
  </si>
  <si>
    <t>Consolidated financial information (Unaudited)</t>
  </si>
  <si>
    <t>(Gain) loss on foreign exchange rates</t>
  </si>
  <si>
    <t>Loss (gain) on net realisable of inventories</t>
  </si>
  <si>
    <t>Fair value gain on derivatives</t>
  </si>
  <si>
    <t>Gain on disposal of equipments</t>
  </si>
  <si>
    <t>Proceeds from ordinary shares issued</t>
  </si>
  <si>
    <t>Net cash (used in) generated from financing activities</t>
  </si>
  <si>
    <t>Net (decrease) increase in cash and cash equivalents</t>
  </si>
  <si>
    <t>Short-term loans</t>
  </si>
  <si>
    <t>Payments for short-term loans</t>
  </si>
  <si>
    <t>Prepayments for goods</t>
  </si>
  <si>
    <t>Contract liabilities</t>
  </si>
  <si>
    <t>Reversal of expected credit losses</t>
  </si>
  <si>
    <t>Expected credit losses</t>
  </si>
  <si>
    <t>subsequently to profit or loss</t>
  </si>
  <si>
    <t>for the period</t>
  </si>
  <si>
    <t>Items that will not be reclassified</t>
  </si>
  <si>
    <t xml:space="preserve">Remeasurements of </t>
  </si>
  <si>
    <t>post-employment benefit obligations</t>
  </si>
  <si>
    <t>Income tax related on items that will not be</t>
  </si>
  <si>
    <t>reclassified subsequently to profit or loss</t>
  </si>
  <si>
    <t>Other comprehensive income</t>
  </si>
  <si>
    <t>Total comprehensive income</t>
  </si>
  <si>
    <t>Total comprehensive income (expense)</t>
  </si>
  <si>
    <t xml:space="preserve"> attributable to:</t>
  </si>
  <si>
    <t>Profit for the period</t>
  </si>
  <si>
    <t>Other comprehensive income:</t>
  </si>
  <si>
    <t>for the period, net of tax</t>
  </si>
  <si>
    <t>Employee benefits expenses</t>
  </si>
  <si>
    <t xml:space="preserve"> the parent</t>
  </si>
  <si>
    <t>controlling</t>
  </si>
  <si>
    <t>Total comprehensive income for the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</si>
</sst>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;\(#,##0\);&quot;-&quot;;@"/>
    <numFmt numFmtId="165" formatCode="_(* #,##0.00_);_(* \(#,##0.00\);_(* &quot;-&quot;??_);_(@_)"/>
    <numFmt numFmtId="166" formatCode="#,##0;\(#,##0\)"/>
    <numFmt numFmtId="167" formatCode="_(* #,##0_);_(* \(#,##0\);_(* &quot;-&quot;???\ _);_(@_)"/>
    <numFmt numFmtId="168" formatCode="_(* #,##0_);_(* \(#,##0\);_(* &quot;-&quot;??_);_(@_)"/>
    <numFmt numFmtId="169" formatCode="0.000"/>
    <numFmt numFmtId="170" formatCode="_-* #,##0.0_-;\-* #,##0.0_-;_-* &quot;-&quot;??_-;_-@_-"/>
  </numFmts>
  <fonts count="19">
    <font>
      <sz val="14"/>
      <name val="Cordia New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2"/>
      <name val="Times New Roman"/>
      <family val="1"/>
    </font>
    <font>
      <sz val="10"/>
      <color theme="1"/>
      <name val="Arial"/>
      <family val="2"/>
    </font>
    <font>
      <sz val="10"/>
      <color theme="1"/>
      <name val="Arial Unicode MS"/>
      <family val="2"/>
    </font>
    <font>
      <sz val="14"/>
      <name val="Angsana New"/>
      <family val="1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14"/>
      <name val="Cordia New"/>
      <family val="2"/>
    </font>
    <font>
      <sz val="14"/>
      <name val="AngsanaUPC"/>
      <family val="1"/>
      <charset val="222"/>
    </font>
    <font>
      <sz val="10"/>
      <name val="Microsoft Sans Serif"/>
      <family val="2"/>
    </font>
    <font>
      <i/>
      <sz val="10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0"/>
      </bottom>
      <diagonal/>
    </border>
  </borders>
  <cellStyleXfs count="21">
    <xf numFmtId="0" fontId="0" fillId="0" borderId="0"/>
    <xf numFmtId="0" fontId="3" fillId="0" borderId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37" fontId="4" fillId="0" borderId="0"/>
    <xf numFmtId="0" fontId="5" fillId="0" borderId="0"/>
    <xf numFmtId="43" fontId="6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0" fontId="2" fillId="0" borderId="0"/>
    <xf numFmtId="165" fontId="7" fillId="0" borderId="0" applyFont="0" applyFill="0" applyBorder="0" applyAlignment="0" applyProtection="0"/>
    <xf numFmtId="0" fontId="1" fillId="0" borderId="0"/>
    <xf numFmtId="0" fontId="13" fillId="0" borderId="0"/>
    <xf numFmtId="43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13" fillId="0" borderId="0"/>
    <xf numFmtId="165" fontId="16" fillId="0" borderId="0" applyFont="0" applyFill="0" applyBorder="0" applyAlignment="0" applyProtection="0"/>
  </cellStyleXfs>
  <cellXfs count="135">
    <xf numFmtId="0" fontId="0" fillId="0" borderId="0" xfId="0"/>
    <xf numFmtId="164" fontId="8" fillId="0" borderId="0" xfId="2" applyNumberFormat="1" applyFont="1" applyFill="1" applyBorder="1" applyAlignment="1">
      <alignment horizontal="right" vertical="center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3" applyNumberFormat="1" applyFont="1" applyFill="1" applyAlignment="1">
      <alignment horizontal="right" vertical="top"/>
    </xf>
    <xf numFmtId="164" fontId="8" fillId="0" borderId="0" xfId="2" applyNumberFormat="1" applyFont="1" applyFill="1" applyBorder="1" applyAlignment="1">
      <alignment horizontal="right" vertical="top"/>
    </xf>
    <xf numFmtId="164" fontId="8" fillId="0" borderId="0" xfId="2" applyNumberFormat="1" applyFont="1" applyFill="1" applyAlignment="1">
      <alignment horizontal="right" vertical="center"/>
    </xf>
    <xf numFmtId="164" fontId="8" fillId="0" borderId="1" xfId="2" applyNumberFormat="1" applyFont="1" applyFill="1" applyBorder="1" applyAlignment="1">
      <alignment horizontal="right" vertical="center"/>
    </xf>
    <xf numFmtId="164" fontId="10" fillId="0" borderId="0" xfId="2" applyNumberFormat="1" applyFont="1" applyFill="1" applyBorder="1" applyAlignment="1">
      <alignment horizontal="center" vertical="center"/>
    </xf>
    <xf numFmtId="164" fontId="8" fillId="0" borderId="2" xfId="2" applyNumberFormat="1" applyFont="1" applyFill="1" applyBorder="1" applyAlignment="1">
      <alignment horizontal="right" vertical="center"/>
    </xf>
    <xf numFmtId="164" fontId="8" fillId="0" borderId="0" xfId="2" applyNumberFormat="1" applyFont="1" applyFill="1" applyAlignment="1">
      <alignment horizontal="center" vertical="center"/>
    </xf>
    <xf numFmtId="170" fontId="8" fillId="0" borderId="0" xfId="16" applyNumberFormat="1" applyFont="1" applyFill="1" applyBorder="1" applyAlignment="1">
      <alignment horizontal="right" vertical="center"/>
    </xf>
    <xf numFmtId="167" fontId="8" fillId="0" borderId="0" xfId="17" applyNumberFormat="1" applyFont="1" applyFill="1" applyAlignment="1">
      <alignment horizontal="right" vertical="center"/>
    </xf>
    <xf numFmtId="167" fontId="8" fillId="0" borderId="0" xfId="17" applyNumberFormat="1" applyFont="1" applyFill="1" applyBorder="1" applyAlignment="1">
      <alignment horizontal="right" vertical="center"/>
    </xf>
    <xf numFmtId="167" fontId="8" fillId="0" borderId="0" xfId="18" applyNumberFormat="1" applyFont="1" applyFill="1" applyAlignment="1">
      <alignment horizontal="right" vertical="center"/>
    </xf>
    <xf numFmtId="0" fontId="9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164" fontId="8" fillId="0" borderId="0" xfId="1" applyNumberFormat="1" applyFont="1" applyAlignment="1">
      <alignment horizontal="right" vertical="center"/>
    </xf>
    <xf numFmtId="164" fontId="8" fillId="0" borderId="0" xfId="1" applyNumberFormat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1" xfId="1" applyFont="1" applyBorder="1" applyAlignment="1">
      <alignment vertical="center"/>
    </xf>
    <xf numFmtId="0" fontId="8" fillId="0" borderId="1" xfId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right" vertical="center"/>
    </xf>
    <xf numFmtId="164" fontId="8" fillId="0" borderId="1" xfId="1" applyNumberFormat="1" applyFont="1" applyBorder="1" applyAlignment="1">
      <alignment vertical="center"/>
    </xf>
    <xf numFmtId="164" fontId="8" fillId="0" borderId="0" xfId="1" applyNumberFormat="1" applyFont="1" applyAlignment="1">
      <alignment vertical="center"/>
    </xf>
    <xf numFmtId="164" fontId="9" fillId="0" borderId="0" xfId="1" applyNumberFormat="1" applyFont="1" applyAlignment="1">
      <alignment horizontal="right" vertical="center"/>
    </xf>
    <xf numFmtId="164" fontId="9" fillId="0" borderId="0" xfId="1" quotePrefix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0" fontId="9" fillId="0" borderId="1" xfId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164" fontId="9" fillId="0" borderId="1" xfId="1" applyNumberFormat="1" applyFont="1" applyBorder="1" applyAlignment="1">
      <alignment horizontal="right" vertical="center"/>
    </xf>
    <xf numFmtId="37" fontId="9" fillId="0" borderId="0" xfId="1" applyNumberFormat="1" applyFont="1" applyAlignment="1">
      <alignment vertical="center"/>
    </xf>
    <xf numFmtId="0" fontId="8" fillId="0" borderId="0" xfId="1" applyFont="1" applyAlignment="1">
      <alignment horizontal="center"/>
    </xf>
    <xf numFmtId="164" fontId="8" fillId="0" borderId="0" xfId="14" applyNumberFormat="1" applyFont="1" applyAlignment="1">
      <alignment horizontal="right" vertical="center"/>
    </xf>
    <xf numFmtId="164" fontId="8" fillId="0" borderId="1" xfId="14" applyNumberFormat="1" applyFont="1" applyBorder="1" applyAlignment="1">
      <alignment vertical="center"/>
    </xf>
    <xf numFmtId="0" fontId="9" fillId="0" borderId="0" xfId="1" applyFont="1" applyAlignment="1">
      <alignment horizontal="left" vertical="center"/>
    </xf>
    <xf numFmtId="0" fontId="9" fillId="0" borderId="0" xfId="4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164" fontId="8" fillId="0" borderId="0" xfId="14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4" applyFont="1" applyAlignment="1">
      <alignment vertical="center"/>
    </xf>
    <xf numFmtId="164" fontId="8" fillId="0" borderId="2" xfId="1" applyNumberFormat="1" applyFont="1" applyBorder="1" applyAlignment="1">
      <alignment vertical="center"/>
    </xf>
    <xf numFmtId="164" fontId="8" fillId="0" borderId="2" xfId="1" applyNumberFormat="1" applyFont="1" applyBorder="1" applyAlignment="1">
      <alignment horizontal="right" vertical="center"/>
    </xf>
    <xf numFmtId="0" fontId="8" fillId="0" borderId="1" xfId="1" applyFont="1" applyBorder="1" applyAlignment="1">
      <alignment vertical="center"/>
    </xf>
    <xf numFmtId="164" fontId="8" fillId="0" borderId="1" xfId="1" applyNumberFormat="1" applyFont="1" applyBorder="1" applyAlignment="1">
      <alignment horizontal="center" vertical="center"/>
    </xf>
    <xf numFmtId="0" fontId="8" fillId="0" borderId="0" xfId="14" applyFont="1" applyAlignment="1">
      <alignment vertical="center"/>
    </xf>
    <xf numFmtId="0" fontId="8" fillId="0" borderId="0" xfId="14" applyFont="1" applyAlignment="1">
      <alignment horizontal="center" vertical="center"/>
    </xf>
    <xf numFmtId="164" fontId="8" fillId="0" borderId="1" xfId="14" applyNumberFormat="1" applyFont="1" applyBorder="1" applyAlignment="1">
      <alignment horizontal="right" vertical="center"/>
    </xf>
    <xf numFmtId="0" fontId="8" fillId="0" borderId="0" xfId="1" applyFont="1" applyAlignment="1">
      <alignment horizontal="left" vertical="center"/>
    </xf>
    <xf numFmtId="164" fontId="8" fillId="0" borderId="0" xfId="5" applyNumberFormat="1" applyFont="1" applyAlignment="1">
      <alignment horizontal="right" vertical="center"/>
    </xf>
    <xf numFmtId="164" fontId="8" fillId="0" borderId="1" xfId="6" applyNumberFormat="1" applyFont="1" applyBorder="1" applyAlignment="1">
      <alignment horizontal="right" vertical="center"/>
    </xf>
    <xf numFmtId="170" fontId="8" fillId="0" borderId="0" xfId="16" applyNumberFormat="1" applyFont="1" applyFill="1" applyAlignment="1">
      <alignment horizontal="center" vertic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166" fontId="11" fillId="0" borderId="1" xfId="1" applyNumberFormat="1" applyFont="1" applyBorder="1" applyAlignment="1">
      <alignment vertical="center"/>
    </xf>
    <xf numFmtId="166" fontId="11" fillId="0" borderId="1" xfId="1" applyNumberFormat="1" applyFont="1" applyBorder="1" applyAlignment="1">
      <alignment horizontal="center" vertical="center"/>
    </xf>
    <xf numFmtId="164" fontId="11" fillId="0" borderId="0" xfId="1" applyNumberFormat="1" applyFont="1" applyAlignment="1">
      <alignment horizontal="right" vertical="center"/>
    </xf>
    <xf numFmtId="49" fontId="11" fillId="0" borderId="0" xfId="1" applyNumberFormat="1" applyFont="1" applyAlignment="1">
      <alignment horizontal="right" vertical="center"/>
    </xf>
    <xf numFmtId="0" fontId="12" fillId="0" borderId="0" xfId="1" applyFont="1" applyAlignment="1">
      <alignment horizontal="center" vertical="center"/>
    </xf>
    <xf numFmtId="164" fontId="11" fillId="0" borderId="0" xfId="1" quotePrefix="1" applyNumberFormat="1" applyFont="1" applyAlignment="1">
      <alignment horizontal="right" vertical="center"/>
    </xf>
    <xf numFmtId="0" fontId="11" fillId="0" borderId="1" xfId="1" applyFont="1" applyBorder="1" applyAlignment="1">
      <alignment horizontal="center" vertical="center"/>
    </xf>
    <xf numFmtId="164" fontId="11" fillId="0" borderId="1" xfId="1" applyNumberFormat="1" applyFont="1" applyBorder="1" applyAlignment="1">
      <alignment horizontal="right" vertical="center"/>
    </xf>
    <xf numFmtId="164" fontId="12" fillId="0" borderId="0" xfId="1" applyNumberFormat="1" applyFont="1" applyAlignment="1">
      <alignment horizontal="right" vertical="center"/>
    </xf>
    <xf numFmtId="164" fontId="12" fillId="0" borderId="0" xfId="1" applyNumberFormat="1" applyFont="1" applyAlignment="1">
      <alignment vertical="center"/>
    </xf>
    <xf numFmtId="164" fontId="11" fillId="0" borderId="0" xfId="1" applyNumberFormat="1" applyFont="1" applyAlignment="1">
      <alignment vertical="center"/>
    </xf>
    <xf numFmtId="164" fontId="12" fillId="0" borderId="1" xfId="1" applyNumberFormat="1" applyFont="1" applyBorder="1" applyAlignment="1">
      <alignment horizontal="right" vertical="center"/>
    </xf>
    <xf numFmtId="164" fontId="12" fillId="0" borderId="1" xfId="1" applyNumberFormat="1" applyFont="1" applyBorder="1" applyAlignment="1">
      <alignment vertical="center"/>
    </xf>
    <xf numFmtId="164" fontId="12" fillId="0" borderId="2" xfId="1" applyNumberFormat="1" applyFont="1" applyBorder="1" applyAlignment="1">
      <alignment horizontal="right" vertical="center"/>
    </xf>
    <xf numFmtId="0" fontId="12" fillId="0" borderId="1" xfId="1" applyFont="1" applyBorder="1" applyAlignment="1">
      <alignment vertical="center"/>
    </xf>
    <xf numFmtId="0" fontId="12" fillId="0" borderId="1" xfId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9" fillId="0" borderId="0" xfId="6" applyFont="1" applyAlignment="1">
      <alignment horizontal="right" vertical="center"/>
    </xf>
    <xf numFmtId="0" fontId="8" fillId="0" borderId="0" xfId="6" applyFont="1" applyAlignment="1">
      <alignment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6" applyFont="1" applyAlignment="1">
      <alignment vertical="center"/>
    </xf>
    <xf numFmtId="0" fontId="8" fillId="0" borderId="0" xfId="6" applyFont="1" applyAlignment="1">
      <alignment horizontal="right" vertical="center"/>
    </xf>
    <xf numFmtId="0" fontId="8" fillId="0" borderId="0" xfId="6" applyFont="1" applyAlignment="1">
      <alignment horizontal="left" vertical="center"/>
    </xf>
    <xf numFmtId="164" fontId="12" fillId="0" borderId="2" xfId="1" applyNumberFormat="1" applyFont="1" applyBorder="1" applyAlignment="1">
      <alignment vertical="center"/>
    </xf>
    <xf numFmtId="169" fontId="12" fillId="0" borderId="0" xfId="1" applyNumberFormat="1" applyFont="1" applyAlignment="1">
      <alignment vertical="center"/>
    </xf>
    <xf numFmtId="166" fontId="9" fillId="0" borderId="1" xfId="1" applyNumberFormat="1" applyFont="1" applyBorder="1" applyAlignment="1">
      <alignment vertical="center"/>
    </xf>
    <xf numFmtId="166" fontId="9" fillId="0" borderId="1" xfId="1" applyNumberFormat="1" applyFont="1" applyBorder="1" applyAlignment="1">
      <alignment horizontal="center" vertical="center"/>
    </xf>
    <xf numFmtId="164" fontId="9" fillId="0" borderId="0" xfId="1" applyNumberFormat="1" applyFont="1" applyAlignment="1">
      <alignment vertical="center"/>
    </xf>
    <xf numFmtId="0" fontId="17" fillId="0" borderId="0" xfId="0" applyFont="1"/>
    <xf numFmtId="167" fontId="8" fillId="0" borderId="0" xfId="6" applyNumberFormat="1" applyFont="1" applyAlignment="1">
      <alignment horizontal="right" vertical="center"/>
    </xf>
    <xf numFmtId="164" fontId="8" fillId="0" borderId="0" xfId="1" applyNumberFormat="1" applyFont="1"/>
    <xf numFmtId="164" fontId="9" fillId="0" borderId="1" xfId="1" applyNumberFormat="1" applyFont="1" applyBorder="1" applyAlignment="1">
      <alignment vertical="center"/>
    </xf>
    <xf numFmtId="164" fontId="9" fillId="0" borderId="0" xfId="1" applyNumberFormat="1" applyFont="1" applyAlignment="1">
      <alignment horizontal="center" vertical="center"/>
    </xf>
    <xf numFmtId="164" fontId="8" fillId="0" borderId="0" xfId="0" applyNumberFormat="1" applyFont="1" applyAlignment="1">
      <alignment vertical="center"/>
    </xf>
    <xf numFmtId="164" fontId="8" fillId="0" borderId="0" xfId="0" applyNumberFormat="1" applyFont="1" applyAlignment="1">
      <alignment horizontal="center" vertical="center"/>
    </xf>
    <xf numFmtId="164" fontId="8" fillId="0" borderId="0" xfId="1" applyNumberFormat="1" applyFont="1" applyAlignment="1">
      <alignment vertical="center" wrapText="1"/>
    </xf>
    <xf numFmtId="164" fontId="9" fillId="0" borderId="1" xfId="1" applyNumberFormat="1" applyFont="1" applyBorder="1" applyAlignment="1">
      <alignment horizontal="center" vertical="center"/>
    </xf>
    <xf numFmtId="164" fontId="8" fillId="0" borderId="0" xfId="1" applyNumberFormat="1" applyFont="1" applyAlignment="1">
      <alignment horizontal="left" vertical="center" wrapText="1" indent="2"/>
    </xf>
    <xf numFmtId="164" fontId="9" fillId="0" borderId="1" xfId="1" quotePrefix="1" applyNumberFormat="1" applyFont="1" applyBorder="1" applyAlignment="1">
      <alignment horizontal="right" vertical="center"/>
    </xf>
    <xf numFmtId="164" fontId="9" fillId="0" borderId="0" xfId="1" applyNumberFormat="1" applyFont="1" applyAlignment="1">
      <alignment horizontal="left" vertical="center"/>
    </xf>
    <xf numFmtId="164" fontId="8" fillId="0" borderId="0" xfId="1" applyNumberFormat="1" applyFont="1" applyAlignment="1">
      <alignment horizontal="center" vertical="center" wrapText="1"/>
    </xf>
    <xf numFmtId="164" fontId="9" fillId="0" borderId="0" xfId="1" applyNumberFormat="1" applyFont="1" applyAlignment="1">
      <alignment horizontal="left" vertical="center" wrapText="1"/>
    </xf>
    <xf numFmtId="164" fontId="8" fillId="0" borderId="0" xfId="1" applyNumberFormat="1" applyFont="1" applyAlignment="1" applyProtection="1">
      <alignment horizontal="right" vertical="center"/>
      <protection locked="0"/>
    </xf>
    <xf numFmtId="164" fontId="9" fillId="0" borderId="0" xfId="1" applyNumberFormat="1" applyFont="1" applyAlignment="1">
      <alignment vertical="center" wrapText="1"/>
    </xf>
    <xf numFmtId="164" fontId="8" fillId="0" borderId="0" xfId="1" applyNumberFormat="1" applyFont="1" applyAlignment="1">
      <alignment horizontal="left" vertical="center" indent="2"/>
    </xf>
    <xf numFmtId="164" fontId="8" fillId="0" borderId="0" xfId="1" applyNumberFormat="1" applyFont="1" applyAlignment="1">
      <alignment horizontal="left" vertical="center" wrapText="1"/>
    </xf>
    <xf numFmtId="164" fontId="8" fillId="0" borderId="0" xfId="1" quotePrefix="1" applyNumberFormat="1" applyFont="1" applyAlignment="1">
      <alignment horizontal="right" vertical="center"/>
    </xf>
    <xf numFmtId="164" fontId="8" fillId="0" borderId="3" xfId="1" applyNumberFormat="1" applyFont="1" applyBorder="1" applyAlignment="1">
      <alignment horizontal="center" vertical="center"/>
    </xf>
    <xf numFmtId="164" fontId="8" fillId="0" borderId="3" xfId="1" applyNumberFormat="1" applyFont="1" applyBorder="1" applyAlignment="1" applyProtection="1">
      <alignment horizontal="right" vertical="center"/>
      <protection locked="0"/>
    </xf>
    <xf numFmtId="164" fontId="8" fillId="0" borderId="3" xfId="1" applyNumberFormat="1" applyFont="1" applyBorder="1" applyAlignment="1">
      <alignment vertical="center"/>
    </xf>
    <xf numFmtId="164" fontId="8" fillId="0" borderId="3" xfId="1" applyNumberFormat="1" applyFont="1" applyBorder="1" applyAlignment="1">
      <alignment horizontal="right" vertical="center"/>
    </xf>
    <xf numFmtId="0" fontId="8" fillId="0" borderId="0" xfId="1" applyFont="1" applyAlignment="1">
      <alignment horizontal="left" vertical="center" indent="2"/>
    </xf>
    <xf numFmtId="0" fontId="8" fillId="0" borderId="0" xfId="1" applyFont="1"/>
    <xf numFmtId="168" fontId="8" fillId="0" borderId="0" xfId="0" applyNumberFormat="1" applyFont="1" applyAlignment="1">
      <alignment horizontal="center" vertical="center"/>
    </xf>
    <xf numFmtId="0" fontId="8" fillId="0" borderId="0" xfId="1" applyFont="1" applyAlignment="1">
      <alignment vertical="center" wrapText="1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horizontal="left" vertical="center" wrapText="1" indent="2"/>
    </xf>
    <xf numFmtId="0" fontId="9" fillId="0" borderId="0" xfId="1" applyFont="1" applyAlignment="1">
      <alignment horizontal="left" vertical="center" wrapText="1"/>
    </xf>
    <xf numFmtId="0" fontId="9" fillId="0" borderId="0" xfId="1" applyFont="1" applyAlignment="1">
      <alignment vertical="center" wrapText="1"/>
    </xf>
    <xf numFmtId="0" fontId="8" fillId="0" borderId="0" xfId="1" applyFont="1" applyAlignment="1">
      <alignment horizontal="left" vertical="center" wrapText="1"/>
    </xf>
    <xf numFmtId="0" fontId="9" fillId="0" borderId="0" xfId="1" applyFont="1" applyAlignment="1">
      <alignment horizontal="center" vertical="center" wrapText="1"/>
    </xf>
    <xf numFmtId="0" fontId="18" fillId="0" borderId="0" xfId="0" applyFont="1"/>
    <xf numFmtId="0" fontId="9" fillId="0" borderId="1" xfId="1" applyFont="1" applyBorder="1" applyAlignment="1">
      <alignment horizontal="left" vertical="center"/>
    </xf>
    <xf numFmtId="37" fontId="8" fillId="0" borderId="0" xfId="1" applyNumberFormat="1" applyFont="1" applyAlignment="1">
      <alignment vertical="center"/>
    </xf>
    <xf numFmtId="0" fontId="8" fillId="0" borderId="0" xfId="1" applyFont="1" applyAlignment="1">
      <alignment horizontal="right" vertical="center"/>
    </xf>
    <xf numFmtId="0" fontId="8" fillId="0" borderId="0" xfId="1" quotePrefix="1" applyFont="1" applyAlignment="1">
      <alignment vertical="center"/>
    </xf>
    <xf numFmtId="0" fontId="8" fillId="0" borderId="1" xfId="1" applyFont="1" applyBorder="1" applyAlignment="1">
      <alignment horizontal="left" vertical="center"/>
    </xf>
    <xf numFmtId="0" fontId="8" fillId="0" borderId="1" xfId="1" applyFont="1" applyBorder="1" applyAlignment="1">
      <alignment horizontal="right" vertical="center"/>
    </xf>
    <xf numFmtId="37" fontId="8" fillId="0" borderId="0" xfId="1" applyNumberFormat="1" applyFont="1" applyAlignment="1">
      <alignment horizontal="center" vertical="center"/>
    </xf>
    <xf numFmtId="0" fontId="12" fillId="0" borderId="0" xfId="1" applyFont="1"/>
    <xf numFmtId="0" fontId="9" fillId="0" borderId="1" xfId="1" applyFont="1" applyBorder="1" applyAlignment="1">
      <alignment horizontal="right" vertical="center"/>
    </xf>
    <xf numFmtId="167" fontId="9" fillId="0" borderId="0" xfId="0" applyNumberFormat="1" applyFont="1" applyAlignment="1">
      <alignment horizontal="center" vertical="center"/>
    </xf>
    <xf numFmtId="167" fontId="9" fillId="0" borderId="4" xfId="0" applyNumberFormat="1" applyFont="1" applyBorder="1" applyAlignment="1">
      <alignment horizontal="center" vertical="center"/>
    </xf>
    <xf numFmtId="164" fontId="9" fillId="0" borderId="1" xfId="1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7" fontId="9" fillId="0" borderId="1" xfId="0" applyNumberFormat="1" applyFont="1" applyBorder="1" applyAlignment="1">
      <alignment horizontal="center" vertical="center"/>
    </xf>
  </cellXfs>
  <cellStyles count="21">
    <cellStyle name="Comma" xfId="16" builtinId="3"/>
    <cellStyle name="Comma 11" xfId="13" xr:uid="{00000000-0005-0000-0000-000001000000}"/>
    <cellStyle name="Comma 11 2" xfId="20" xr:uid="{B44BE94D-27E7-4B14-85EF-9167E81EFEB2}"/>
    <cellStyle name="Comma 16 3" xfId="3" xr:uid="{00000000-0005-0000-0000-000002000000}"/>
    <cellStyle name="Comma 2" xfId="2" xr:uid="{00000000-0005-0000-0000-000003000000}"/>
    <cellStyle name="Comma 2 3 2" xfId="11" xr:uid="{00000000-0005-0000-0000-000004000000}"/>
    <cellStyle name="Comma 3" xfId="17" xr:uid="{CEA78BA6-51B8-4143-AE93-D8D97A10E328}"/>
    <cellStyle name="Comma 3 7" xfId="9" xr:uid="{00000000-0005-0000-0000-000005000000}"/>
    <cellStyle name="Comma 9" xfId="18" xr:uid="{E5663D97-AB2E-484E-9E0A-0AEC146FAD2E}"/>
    <cellStyle name="Normal" xfId="0" builtinId="0"/>
    <cellStyle name="Normal 10 11" xfId="1" xr:uid="{00000000-0005-0000-0000-000007000000}"/>
    <cellStyle name="Normal 14" xfId="4" xr:uid="{00000000-0005-0000-0000-000008000000}"/>
    <cellStyle name="Normal 188 5" xfId="19" xr:uid="{7DC7428D-7848-44E8-92D9-6C7B49BA1E17}"/>
    <cellStyle name="Normal 2 2" xfId="6" xr:uid="{00000000-0005-0000-0000-000009000000}"/>
    <cellStyle name="Normal 2 4 3 3" xfId="5" xr:uid="{00000000-0005-0000-0000-00000A000000}"/>
    <cellStyle name="Normal 3 2 2 2" xfId="8" xr:uid="{00000000-0005-0000-0000-00000B000000}"/>
    <cellStyle name="Normal 43 2 5" xfId="10" xr:uid="{00000000-0005-0000-0000-00000C000000}"/>
    <cellStyle name="Normal 5" xfId="15" xr:uid="{416D7212-B0AC-4C99-9C86-C2BA85AD933D}"/>
    <cellStyle name="Normal 51 6" xfId="12" xr:uid="{00000000-0005-0000-0000-00000D000000}"/>
    <cellStyle name="Normal 6 2" xfId="14" xr:uid="{00000000-0005-0000-0000-00000E000000}"/>
    <cellStyle name="pwstyle" xfId="7" xr:uid="{00000000-0005-0000-0000-000012000000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9"/>
  <sheetViews>
    <sheetView topLeftCell="A138" zoomScale="115" zoomScaleNormal="115" zoomScaleSheetLayoutView="100" workbookViewId="0">
      <selection activeCell="G139" sqref="G139"/>
    </sheetView>
  </sheetViews>
  <sheetFormatPr defaultColWidth="9.125" defaultRowHeight="16.5" customHeight="1"/>
  <cols>
    <col min="1" max="3" width="1.75" style="18" customWidth="1"/>
    <col min="4" max="4" width="40.375" style="18" customWidth="1"/>
    <col min="5" max="5" width="6.125" style="15" customWidth="1"/>
    <col min="6" max="6" width="1" style="15" customWidth="1"/>
    <col min="7" max="7" width="12.375" style="16" customWidth="1"/>
    <col min="8" max="8" width="1" style="17" customWidth="1"/>
    <col min="9" max="9" width="12.375" style="16" customWidth="1"/>
    <col min="10" max="10" width="1" style="17" customWidth="1"/>
    <col min="11" max="11" width="12.375" style="16" customWidth="1"/>
    <col min="12" max="12" width="1" style="17" customWidth="1"/>
    <col min="13" max="13" width="12.375" style="16" customWidth="1"/>
    <col min="14" max="16384" width="9.125" style="18"/>
  </cols>
  <sheetData>
    <row r="1" spans="1:13" ht="16.5" customHeight="1">
      <c r="A1" s="14" t="s">
        <v>38</v>
      </c>
      <c r="B1" s="14"/>
      <c r="C1" s="14"/>
      <c r="D1" s="14"/>
    </row>
    <row r="2" spans="1:13" ht="16.5" customHeight="1">
      <c r="A2" s="14" t="s">
        <v>102</v>
      </c>
      <c r="B2" s="14"/>
      <c r="C2" s="14"/>
      <c r="D2" s="14"/>
    </row>
    <row r="3" spans="1:13" ht="16.5" customHeight="1">
      <c r="A3" s="19" t="s">
        <v>160</v>
      </c>
      <c r="B3" s="19"/>
      <c r="C3" s="19"/>
      <c r="D3" s="19"/>
      <c r="E3" s="20"/>
      <c r="F3" s="20"/>
      <c r="G3" s="21"/>
      <c r="H3" s="22"/>
      <c r="I3" s="21"/>
      <c r="J3" s="22"/>
      <c r="K3" s="21"/>
      <c r="L3" s="22"/>
      <c r="M3" s="21"/>
    </row>
    <row r="4" spans="1:13" ht="16.5" customHeight="1">
      <c r="A4" s="14"/>
      <c r="B4" s="14"/>
      <c r="C4" s="14"/>
      <c r="D4" s="14"/>
      <c r="H4" s="23"/>
      <c r="J4" s="23"/>
      <c r="L4" s="23"/>
    </row>
    <row r="5" spans="1:13" ht="16.5" customHeight="1">
      <c r="A5" s="14"/>
      <c r="B5" s="14"/>
      <c r="C5" s="14"/>
      <c r="D5" s="14"/>
      <c r="H5" s="23"/>
      <c r="J5" s="23"/>
      <c r="L5" s="23"/>
    </row>
    <row r="6" spans="1:13" ht="16.5" customHeight="1">
      <c r="A6" s="14"/>
      <c r="B6" s="14"/>
      <c r="C6" s="14"/>
      <c r="D6" s="14"/>
      <c r="G6" s="130" t="s">
        <v>189</v>
      </c>
      <c r="H6" s="130"/>
      <c r="I6" s="130"/>
      <c r="K6" s="130" t="s">
        <v>122</v>
      </c>
      <c r="L6" s="130"/>
      <c r="M6" s="130"/>
    </row>
    <row r="7" spans="1:13" ht="16.5" customHeight="1">
      <c r="A7" s="14"/>
      <c r="B7" s="14"/>
      <c r="C7" s="14"/>
      <c r="D7" s="14"/>
      <c r="G7" s="131" t="s">
        <v>121</v>
      </c>
      <c r="H7" s="131"/>
      <c r="I7" s="131"/>
      <c r="K7" s="131" t="s">
        <v>121</v>
      </c>
      <c r="L7" s="131"/>
      <c r="M7" s="131"/>
    </row>
    <row r="8" spans="1:13" ht="16.5" customHeight="1">
      <c r="A8" s="14"/>
      <c r="B8" s="14"/>
      <c r="C8" s="14"/>
      <c r="D8" s="14"/>
      <c r="G8" s="24" t="s">
        <v>0</v>
      </c>
      <c r="H8" s="23"/>
      <c r="I8" s="24" t="s">
        <v>1</v>
      </c>
      <c r="J8" s="23"/>
      <c r="K8" s="24" t="s">
        <v>0</v>
      </c>
      <c r="L8" s="23"/>
      <c r="M8" s="24" t="s">
        <v>1</v>
      </c>
    </row>
    <row r="9" spans="1:13" ht="16.5" customHeight="1">
      <c r="A9" s="14"/>
      <c r="B9" s="14"/>
      <c r="C9" s="14"/>
      <c r="D9" s="14"/>
      <c r="G9" s="25" t="s">
        <v>161</v>
      </c>
      <c r="H9" s="23"/>
      <c r="I9" s="25" t="s">
        <v>2</v>
      </c>
      <c r="J9" s="23"/>
      <c r="K9" s="25" t="s">
        <v>161</v>
      </c>
      <c r="L9" s="23"/>
      <c r="M9" s="25" t="s">
        <v>2</v>
      </c>
    </row>
    <row r="10" spans="1:13" ht="16.5" customHeight="1">
      <c r="E10" s="26"/>
      <c r="F10" s="26"/>
      <c r="G10" s="25" t="s">
        <v>106</v>
      </c>
      <c r="I10" s="25" t="s">
        <v>37</v>
      </c>
      <c r="K10" s="25" t="s">
        <v>106</v>
      </c>
      <c r="M10" s="25" t="s">
        <v>37</v>
      </c>
    </row>
    <row r="11" spans="1:13" ht="16.5" customHeight="1">
      <c r="A11" s="14"/>
      <c r="B11" s="14"/>
      <c r="C11" s="14"/>
      <c r="D11" s="14"/>
      <c r="E11" s="27" t="s">
        <v>15</v>
      </c>
      <c r="F11" s="28"/>
      <c r="G11" s="29" t="s">
        <v>4</v>
      </c>
      <c r="I11" s="29" t="s">
        <v>4</v>
      </c>
      <c r="K11" s="29" t="s">
        <v>4</v>
      </c>
      <c r="M11" s="29" t="s">
        <v>4</v>
      </c>
    </row>
    <row r="12" spans="1:13" ht="16.5" customHeight="1">
      <c r="A12" s="14"/>
      <c r="B12" s="14"/>
      <c r="C12" s="14"/>
      <c r="D12" s="14"/>
      <c r="E12" s="28"/>
      <c r="F12" s="28"/>
      <c r="G12" s="1"/>
      <c r="I12" s="24"/>
      <c r="K12" s="1"/>
      <c r="M12" s="24"/>
    </row>
    <row r="13" spans="1:13" ht="16.5" customHeight="1">
      <c r="A13" s="30" t="s">
        <v>5</v>
      </c>
      <c r="B13" s="30"/>
      <c r="C13" s="30"/>
      <c r="D13" s="30"/>
      <c r="G13" s="2"/>
      <c r="I13" s="23"/>
      <c r="K13" s="2"/>
      <c r="M13" s="23"/>
    </row>
    <row r="14" spans="1:13" ht="16.5" customHeight="1">
      <c r="A14" s="14"/>
      <c r="B14" s="14"/>
      <c r="C14" s="14"/>
      <c r="D14" s="14"/>
      <c r="G14" s="2"/>
      <c r="I14" s="23"/>
      <c r="K14" s="2"/>
      <c r="M14" s="23"/>
    </row>
    <row r="15" spans="1:13" ht="16.5" customHeight="1">
      <c r="A15" s="14" t="s">
        <v>6</v>
      </c>
      <c r="B15" s="14"/>
      <c r="C15" s="14"/>
      <c r="D15" s="14"/>
      <c r="G15" s="3"/>
      <c r="I15" s="23"/>
      <c r="K15" s="3"/>
      <c r="M15" s="23"/>
    </row>
    <row r="16" spans="1:13" ht="16.5" customHeight="1">
      <c r="A16" s="14"/>
      <c r="B16" s="14"/>
      <c r="C16" s="14"/>
      <c r="D16" s="14"/>
      <c r="G16" s="4"/>
      <c r="I16" s="23"/>
      <c r="K16" s="4"/>
      <c r="M16" s="23"/>
    </row>
    <row r="17" spans="1:13" ht="16.5" customHeight="1">
      <c r="A17" s="18" t="s">
        <v>7</v>
      </c>
      <c r="E17" s="9">
        <v>7</v>
      </c>
      <c r="F17" s="31"/>
      <c r="G17" s="5">
        <v>208975062</v>
      </c>
      <c r="I17" s="32">
        <v>229186892</v>
      </c>
      <c r="K17" s="5">
        <v>207733418</v>
      </c>
      <c r="M17" s="32">
        <v>229186892</v>
      </c>
    </row>
    <row r="18" spans="1:13" ht="16.5" customHeight="1">
      <c r="A18" s="18" t="s">
        <v>108</v>
      </c>
      <c r="E18" s="9">
        <v>8</v>
      </c>
      <c r="F18" s="31"/>
      <c r="G18" s="5">
        <v>0</v>
      </c>
      <c r="I18" s="32">
        <v>20241326</v>
      </c>
      <c r="K18" s="5">
        <v>0</v>
      </c>
      <c r="M18" s="32">
        <v>20241326</v>
      </c>
    </row>
    <row r="19" spans="1:13" ht="16.5" customHeight="1">
      <c r="A19" s="18" t="s">
        <v>127</v>
      </c>
      <c r="E19" s="9">
        <v>9</v>
      </c>
      <c r="F19" s="31"/>
      <c r="G19" s="5">
        <v>53329527</v>
      </c>
      <c r="I19" s="32">
        <v>79958487</v>
      </c>
      <c r="K19" s="5">
        <v>53329482</v>
      </c>
      <c r="M19" s="32">
        <v>79958487</v>
      </c>
    </row>
    <row r="20" spans="1:13" ht="16.5" customHeight="1">
      <c r="A20" s="18" t="s">
        <v>200</v>
      </c>
      <c r="E20" s="9">
        <v>10</v>
      </c>
      <c r="F20" s="31"/>
      <c r="G20" s="5">
        <v>80264901</v>
      </c>
      <c r="I20" s="32">
        <v>56913720</v>
      </c>
      <c r="K20" s="5">
        <v>80264901</v>
      </c>
      <c r="M20" s="32">
        <v>56913720</v>
      </c>
    </row>
    <row r="21" spans="1:13" ht="16.5" customHeight="1">
      <c r="A21" s="18" t="s">
        <v>198</v>
      </c>
      <c r="E21" s="9">
        <v>11</v>
      </c>
      <c r="F21" s="31"/>
      <c r="G21" s="5">
        <v>8612500</v>
      </c>
      <c r="I21" s="32">
        <v>0</v>
      </c>
      <c r="K21" s="5">
        <v>8612500</v>
      </c>
      <c r="M21" s="32">
        <v>0</v>
      </c>
    </row>
    <row r="22" spans="1:13" ht="16.5" customHeight="1">
      <c r="A22" s="18" t="s">
        <v>39</v>
      </c>
      <c r="E22" s="9">
        <v>12</v>
      </c>
      <c r="F22" s="31"/>
      <c r="G22" s="5">
        <v>40870634</v>
      </c>
      <c r="I22" s="32">
        <v>35006125</v>
      </c>
      <c r="K22" s="5">
        <v>40870634</v>
      </c>
      <c r="M22" s="32">
        <v>35006125</v>
      </c>
    </row>
    <row r="23" spans="1:13" ht="16.2" customHeight="1">
      <c r="A23" s="18" t="s">
        <v>40</v>
      </c>
      <c r="E23" s="9">
        <v>6</v>
      </c>
      <c r="F23" s="31"/>
      <c r="G23" s="5">
        <v>0</v>
      </c>
      <c r="I23" s="32">
        <v>423060</v>
      </c>
      <c r="K23" s="5">
        <v>0</v>
      </c>
      <c r="M23" s="32">
        <v>423060</v>
      </c>
    </row>
    <row r="24" spans="1:13" ht="16.5" customHeight="1">
      <c r="A24" s="18" t="s">
        <v>8</v>
      </c>
      <c r="E24" s="31"/>
      <c r="F24" s="31"/>
      <c r="G24" s="6">
        <v>4490769</v>
      </c>
      <c r="I24" s="33">
        <v>5330305</v>
      </c>
      <c r="K24" s="6">
        <v>4490769</v>
      </c>
      <c r="M24" s="33">
        <v>5330305</v>
      </c>
    </row>
    <row r="25" spans="1:13" ht="16.5" customHeight="1">
      <c r="G25" s="2"/>
      <c r="I25" s="23"/>
      <c r="K25" s="2"/>
      <c r="M25" s="23"/>
    </row>
    <row r="26" spans="1:13" ht="16.5" customHeight="1">
      <c r="A26" s="34" t="s">
        <v>9</v>
      </c>
      <c r="B26" s="34"/>
      <c r="C26" s="34"/>
      <c r="D26" s="34"/>
      <c r="G26" s="22">
        <f>SUM(G17:G24)</f>
        <v>396543393</v>
      </c>
      <c r="I26" s="21">
        <f>SUM(I17:I24)</f>
        <v>427059915</v>
      </c>
      <c r="K26" s="22">
        <f>SUM(K17:K24)</f>
        <v>395301704</v>
      </c>
      <c r="M26" s="21">
        <f>SUM(M17:M24)</f>
        <v>427059915</v>
      </c>
    </row>
    <row r="27" spans="1:13" ht="16.5" customHeight="1">
      <c r="A27" s="34"/>
      <c r="B27" s="34"/>
      <c r="C27" s="34"/>
      <c r="D27" s="34"/>
      <c r="G27" s="17"/>
      <c r="K27" s="17"/>
    </row>
    <row r="28" spans="1:13" ht="16.5" customHeight="1">
      <c r="A28" s="35" t="s">
        <v>10</v>
      </c>
      <c r="B28" s="14"/>
      <c r="C28" s="14"/>
      <c r="D28" s="14"/>
      <c r="G28" s="17"/>
      <c r="K28" s="17"/>
    </row>
    <row r="29" spans="1:13" ht="16.5" customHeight="1">
      <c r="A29" s="14"/>
      <c r="B29" s="14"/>
      <c r="C29" s="14"/>
      <c r="D29" s="14"/>
      <c r="G29" s="17"/>
      <c r="K29" s="17"/>
    </row>
    <row r="30" spans="1:13" ht="16.2" customHeight="1">
      <c r="A30" s="18" t="s">
        <v>108</v>
      </c>
      <c r="B30" s="14"/>
      <c r="C30" s="14"/>
      <c r="D30" s="14"/>
      <c r="E30" s="15">
        <v>8</v>
      </c>
      <c r="G30" s="16">
        <v>21451644</v>
      </c>
      <c r="I30" s="16">
        <v>0</v>
      </c>
      <c r="K30" s="16">
        <v>21451644</v>
      </c>
      <c r="M30" s="16">
        <v>0</v>
      </c>
    </row>
    <row r="31" spans="1:13" ht="16.5" customHeight="1">
      <c r="A31" s="18" t="s">
        <v>41</v>
      </c>
      <c r="B31" s="14"/>
      <c r="C31" s="14"/>
      <c r="D31" s="14"/>
      <c r="E31" s="36">
        <v>13</v>
      </c>
      <c r="G31" s="16">
        <v>12312000</v>
      </c>
      <c r="I31" s="37">
        <v>6112000</v>
      </c>
      <c r="K31" s="16">
        <v>12312000</v>
      </c>
      <c r="M31" s="37">
        <v>6112000</v>
      </c>
    </row>
    <row r="32" spans="1:13" ht="16.5" customHeight="1">
      <c r="A32" s="18" t="s">
        <v>166</v>
      </c>
      <c r="B32" s="14"/>
      <c r="C32" s="14"/>
      <c r="D32" s="14"/>
      <c r="E32" s="36">
        <v>14</v>
      </c>
      <c r="G32" s="16">
        <v>0</v>
      </c>
      <c r="I32" s="37">
        <v>0</v>
      </c>
      <c r="K32" s="16">
        <v>637500</v>
      </c>
      <c r="M32" s="37">
        <v>0</v>
      </c>
    </row>
    <row r="33" spans="1:13" ht="16.5" customHeight="1">
      <c r="A33" s="18" t="s">
        <v>126</v>
      </c>
      <c r="B33" s="14"/>
      <c r="C33" s="14"/>
      <c r="D33" s="14"/>
      <c r="E33" s="36">
        <v>14</v>
      </c>
      <c r="G33" s="16">
        <v>1996935</v>
      </c>
      <c r="I33" s="37">
        <v>0</v>
      </c>
      <c r="K33" s="16">
        <v>2000000</v>
      </c>
      <c r="M33" s="37">
        <v>0</v>
      </c>
    </row>
    <row r="34" spans="1:13" ht="16.5" customHeight="1">
      <c r="A34" s="18" t="s">
        <v>42</v>
      </c>
      <c r="B34" s="14"/>
      <c r="C34" s="14"/>
      <c r="D34" s="14"/>
      <c r="E34" s="38">
        <v>15</v>
      </c>
      <c r="G34" s="16">
        <v>34375342</v>
      </c>
      <c r="I34" s="37">
        <v>37471310</v>
      </c>
      <c r="K34" s="16">
        <v>34375342</v>
      </c>
      <c r="M34" s="37">
        <v>37471310</v>
      </c>
    </row>
    <row r="35" spans="1:13" ht="16.5" customHeight="1">
      <c r="A35" s="18" t="s">
        <v>43</v>
      </c>
      <c r="B35" s="14"/>
      <c r="C35" s="14"/>
      <c r="D35" s="14"/>
      <c r="E35" s="36">
        <v>16</v>
      </c>
      <c r="G35" s="16">
        <v>12803805</v>
      </c>
      <c r="I35" s="37">
        <v>11606965</v>
      </c>
      <c r="K35" s="16">
        <v>12803805</v>
      </c>
      <c r="M35" s="37">
        <v>11606965</v>
      </c>
    </row>
    <row r="36" spans="1:13" ht="16.5" customHeight="1">
      <c r="A36" s="18" t="s">
        <v>44</v>
      </c>
      <c r="B36" s="14"/>
      <c r="C36" s="14"/>
      <c r="D36" s="14"/>
      <c r="E36" s="36">
        <v>17</v>
      </c>
      <c r="G36" s="16">
        <v>2877051</v>
      </c>
      <c r="I36" s="37">
        <v>3329922</v>
      </c>
      <c r="K36" s="16">
        <v>2877051</v>
      </c>
      <c r="M36" s="37">
        <v>3329922</v>
      </c>
    </row>
    <row r="37" spans="1:13" ht="16.5" customHeight="1">
      <c r="A37" s="18" t="s">
        <v>11</v>
      </c>
      <c r="B37" s="14"/>
      <c r="C37" s="14"/>
      <c r="D37" s="14"/>
      <c r="G37" s="16">
        <v>2391832</v>
      </c>
      <c r="I37" s="37">
        <v>2807325</v>
      </c>
      <c r="K37" s="16">
        <v>2391832</v>
      </c>
      <c r="M37" s="37">
        <v>2807325</v>
      </c>
    </row>
    <row r="38" spans="1:13" ht="16.5" customHeight="1">
      <c r="A38" s="39" t="s">
        <v>45</v>
      </c>
      <c r="B38" s="14"/>
      <c r="C38" s="14"/>
      <c r="D38" s="14"/>
      <c r="G38" s="21">
        <v>49122</v>
      </c>
      <c r="I38" s="33">
        <v>42774</v>
      </c>
      <c r="K38" s="21">
        <v>49122</v>
      </c>
      <c r="M38" s="33">
        <v>42774</v>
      </c>
    </row>
    <row r="39" spans="1:13" ht="16.5" customHeight="1">
      <c r="A39" s="14"/>
      <c r="B39" s="14"/>
      <c r="C39" s="14"/>
      <c r="D39" s="14"/>
      <c r="G39" s="2"/>
      <c r="I39" s="32"/>
      <c r="K39" s="2"/>
      <c r="M39" s="32"/>
    </row>
    <row r="40" spans="1:13" ht="16.5" customHeight="1">
      <c r="A40" s="35" t="s">
        <v>12</v>
      </c>
      <c r="B40" s="14"/>
      <c r="C40" s="14"/>
      <c r="D40" s="14"/>
      <c r="G40" s="22">
        <f>SUM(G30:G38)</f>
        <v>88257731</v>
      </c>
      <c r="I40" s="22">
        <f>SUM(I30:I38)</f>
        <v>61370296</v>
      </c>
      <c r="K40" s="22">
        <f>SUM(K30:K38)</f>
        <v>88898296</v>
      </c>
      <c r="M40" s="22">
        <f>SUM(M30:M38)</f>
        <v>61370296</v>
      </c>
    </row>
    <row r="41" spans="1:13" ht="16.5" customHeight="1">
      <c r="A41" s="14"/>
      <c r="B41" s="14"/>
      <c r="C41" s="14"/>
      <c r="D41" s="14"/>
      <c r="G41" s="17"/>
      <c r="K41" s="17"/>
    </row>
    <row r="42" spans="1:13" ht="16.5" customHeight="1" thickBot="1">
      <c r="A42" s="14" t="s">
        <v>13</v>
      </c>
      <c r="B42" s="14"/>
      <c r="C42" s="14"/>
      <c r="D42" s="14"/>
      <c r="G42" s="40">
        <f>G26+G40</f>
        <v>484801124</v>
      </c>
      <c r="I42" s="41">
        <f>SUM(I26,I40)</f>
        <v>488430211</v>
      </c>
      <c r="K42" s="40">
        <f>K26+K40</f>
        <v>484200000</v>
      </c>
      <c r="M42" s="41">
        <f>SUM(M26,M40)</f>
        <v>488430211</v>
      </c>
    </row>
    <row r="43" spans="1:13" ht="16.5" customHeight="1" thickTop="1">
      <c r="A43" s="14"/>
      <c r="B43" s="14"/>
      <c r="C43" s="14"/>
      <c r="D43" s="14"/>
    </row>
    <row r="44" spans="1:13" ht="16.5" customHeight="1">
      <c r="A44" s="14"/>
      <c r="B44" s="14"/>
      <c r="C44" s="14"/>
      <c r="D44" s="14"/>
    </row>
    <row r="45" spans="1:13" ht="16.5" customHeight="1">
      <c r="A45" s="14"/>
      <c r="B45" s="14"/>
      <c r="C45" s="14"/>
      <c r="D45" s="14"/>
    </row>
    <row r="46" spans="1:13" ht="16.5" customHeight="1">
      <c r="A46" s="14"/>
      <c r="B46" s="14"/>
      <c r="C46" s="14"/>
      <c r="D46" s="14"/>
    </row>
    <row r="47" spans="1:13" ht="16.5" customHeight="1">
      <c r="A47" s="14"/>
      <c r="B47" s="14"/>
      <c r="C47" s="14"/>
      <c r="D47" s="14"/>
    </row>
    <row r="48" spans="1:13" ht="16.5" customHeight="1">
      <c r="A48" s="14"/>
      <c r="B48" s="14"/>
      <c r="C48" s="14"/>
      <c r="D48" s="14"/>
    </row>
    <row r="49" spans="1:13" ht="16.5" customHeight="1">
      <c r="A49" s="14"/>
      <c r="B49" s="14"/>
      <c r="C49" s="14"/>
      <c r="D49" s="14"/>
    </row>
    <row r="50" spans="1:13" ht="16.5" customHeight="1">
      <c r="A50" s="14"/>
      <c r="B50" s="14"/>
      <c r="C50" s="14"/>
      <c r="D50" s="14"/>
    </row>
    <row r="51" spans="1:13" ht="16.5" customHeight="1">
      <c r="A51" s="14"/>
      <c r="B51" s="14"/>
      <c r="C51" s="14"/>
      <c r="D51" s="14"/>
    </row>
    <row r="52" spans="1:13" ht="9.75" customHeight="1">
      <c r="A52" s="14"/>
      <c r="B52" s="14"/>
      <c r="C52" s="14"/>
      <c r="D52" s="14"/>
    </row>
    <row r="53" spans="1:13" ht="21.9" customHeight="1">
      <c r="A53" s="42" t="s">
        <v>14</v>
      </c>
      <c r="B53" s="42"/>
      <c r="C53" s="42"/>
      <c r="D53" s="42"/>
      <c r="E53" s="20"/>
      <c r="F53" s="20"/>
      <c r="G53" s="21"/>
      <c r="H53" s="43"/>
      <c r="I53" s="21"/>
      <c r="J53" s="43"/>
      <c r="K53" s="21"/>
      <c r="L53" s="43"/>
      <c r="M53" s="21"/>
    </row>
    <row r="54" spans="1:13" ht="16.5" customHeight="1">
      <c r="A54" s="14" t="str">
        <f>+A1</f>
        <v>Itthirit Nice Corporation Public Company Limited</v>
      </c>
      <c r="B54" s="14"/>
      <c r="C54" s="14"/>
      <c r="D54" s="14"/>
    </row>
    <row r="55" spans="1:13" ht="16.5" customHeight="1">
      <c r="A55" s="14" t="s">
        <v>102</v>
      </c>
      <c r="B55" s="14"/>
      <c r="C55" s="14"/>
      <c r="D55" s="14"/>
    </row>
    <row r="56" spans="1:13" ht="16.5" customHeight="1">
      <c r="A56" s="19" t="str">
        <f>A3</f>
        <v>As at 30 September 2025</v>
      </c>
      <c r="B56" s="19"/>
      <c r="C56" s="19"/>
      <c r="D56" s="19"/>
      <c r="E56" s="20"/>
      <c r="F56" s="20"/>
      <c r="G56" s="21"/>
      <c r="H56" s="22"/>
      <c r="I56" s="21"/>
      <c r="J56" s="22"/>
      <c r="K56" s="21"/>
      <c r="L56" s="22"/>
      <c r="M56" s="21"/>
    </row>
    <row r="57" spans="1:13" ht="16.5" customHeight="1">
      <c r="A57" s="14"/>
      <c r="B57" s="14"/>
      <c r="C57" s="14"/>
      <c r="D57" s="14"/>
      <c r="H57" s="23"/>
      <c r="J57" s="23"/>
      <c r="L57" s="23"/>
    </row>
    <row r="58" spans="1:13" ht="16.5" customHeight="1">
      <c r="A58" s="14"/>
      <c r="B58" s="14"/>
      <c r="C58" s="14"/>
      <c r="D58" s="14"/>
      <c r="H58" s="23"/>
      <c r="J58" s="23"/>
      <c r="L58" s="23"/>
    </row>
    <row r="59" spans="1:13" ht="16.5" customHeight="1">
      <c r="A59" s="14"/>
      <c r="B59" s="14"/>
      <c r="C59" s="14"/>
      <c r="D59" s="14"/>
      <c r="G59" s="130" t="s">
        <v>189</v>
      </c>
      <c r="H59" s="130"/>
      <c r="I59" s="130"/>
      <c r="K59" s="130" t="s">
        <v>122</v>
      </c>
      <c r="L59" s="130"/>
      <c r="M59" s="130"/>
    </row>
    <row r="60" spans="1:13" ht="16.5" customHeight="1">
      <c r="A60" s="14"/>
      <c r="B60" s="14"/>
      <c r="C60" s="14"/>
      <c r="D60" s="14"/>
      <c r="G60" s="131" t="s">
        <v>121</v>
      </c>
      <c r="H60" s="131"/>
      <c r="I60" s="131"/>
      <c r="K60" s="131" t="s">
        <v>121</v>
      </c>
      <c r="L60" s="131"/>
      <c r="M60" s="131"/>
    </row>
    <row r="61" spans="1:13" ht="16.5" customHeight="1">
      <c r="A61" s="14"/>
      <c r="B61" s="14"/>
      <c r="C61" s="14"/>
      <c r="D61" s="14"/>
      <c r="G61" s="24" t="s">
        <v>0</v>
      </c>
      <c r="H61" s="23"/>
      <c r="I61" s="24" t="s">
        <v>1</v>
      </c>
      <c r="J61" s="23"/>
      <c r="K61" s="24" t="s">
        <v>0</v>
      </c>
      <c r="L61" s="23"/>
      <c r="M61" s="24" t="s">
        <v>1</v>
      </c>
    </row>
    <row r="62" spans="1:13" ht="16.5" customHeight="1">
      <c r="A62" s="14"/>
      <c r="B62" s="14"/>
      <c r="C62" s="14"/>
      <c r="D62" s="14"/>
      <c r="G62" s="25" t="s">
        <v>161</v>
      </c>
      <c r="H62" s="23"/>
      <c r="I62" s="25" t="s">
        <v>2</v>
      </c>
      <c r="J62" s="23"/>
      <c r="K62" s="25" t="s">
        <v>161</v>
      </c>
      <c r="L62" s="23"/>
      <c r="M62" s="25" t="s">
        <v>2</v>
      </c>
    </row>
    <row r="63" spans="1:13" ht="16.5" customHeight="1">
      <c r="E63" s="26"/>
      <c r="F63" s="26"/>
      <c r="G63" s="25" t="s">
        <v>106</v>
      </c>
      <c r="I63" s="25" t="s">
        <v>37</v>
      </c>
      <c r="K63" s="25" t="s">
        <v>106</v>
      </c>
      <c r="M63" s="25" t="s">
        <v>37</v>
      </c>
    </row>
    <row r="64" spans="1:13" ht="16.5" customHeight="1">
      <c r="A64" s="14"/>
      <c r="B64" s="14"/>
      <c r="C64" s="14"/>
      <c r="D64" s="14"/>
      <c r="E64" s="27" t="s">
        <v>15</v>
      </c>
      <c r="F64" s="28"/>
      <c r="G64" s="29" t="s">
        <v>4</v>
      </c>
      <c r="I64" s="29" t="s">
        <v>4</v>
      </c>
      <c r="K64" s="29" t="s">
        <v>4</v>
      </c>
      <c r="M64" s="29" t="s">
        <v>4</v>
      </c>
    </row>
    <row r="65" spans="1:13" ht="16.5" customHeight="1">
      <c r="A65" s="14"/>
      <c r="B65" s="14"/>
      <c r="C65" s="14"/>
      <c r="D65" s="14"/>
      <c r="G65" s="1"/>
      <c r="K65" s="1"/>
    </row>
    <row r="66" spans="1:13" ht="16.5" customHeight="1">
      <c r="A66" s="14" t="s">
        <v>16</v>
      </c>
      <c r="B66" s="14"/>
      <c r="C66" s="14"/>
      <c r="D66" s="14"/>
      <c r="G66" s="2"/>
      <c r="K66" s="2"/>
    </row>
    <row r="67" spans="1:13" ht="16.5" customHeight="1">
      <c r="G67" s="2"/>
      <c r="K67" s="2"/>
    </row>
    <row r="68" spans="1:13" ht="16.5" customHeight="1">
      <c r="A68" s="14" t="s">
        <v>17</v>
      </c>
      <c r="B68" s="14"/>
      <c r="C68" s="14"/>
      <c r="D68" s="14"/>
      <c r="G68" s="3"/>
      <c r="K68" s="3"/>
    </row>
    <row r="69" spans="1:13" ht="16.5" customHeight="1">
      <c r="A69" s="14"/>
      <c r="B69" s="14"/>
      <c r="C69" s="14"/>
      <c r="D69" s="14"/>
      <c r="G69" s="4"/>
      <c r="K69" s="4"/>
    </row>
    <row r="70" spans="1:13" ht="16.5" customHeight="1">
      <c r="A70" s="18" t="s">
        <v>105</v>
      </c>
      <c r="B70" s="14"/>
      <c r="C70" s="14"/>
      <c r="D70" s="14"/>
      <c r="E70" s="38">
        <v>18</v>
      </c>
      <c r="G70" s="5">
        <v>52760771</v>
      </c>
      <c r="I70" s="32">
        <v>56084223</v>
      </c>
      <c r="K70" s="5">
        <v>52760771</v>
      </c>
      <c r="M70" s="32">
        <v>56084223</v>
      </c>
    </row>
    <row r="71" spans="1:13" ht="16.5" customHeight="1">
      <c r="A71" s="18" t="s">
        <v>46</v>
      </c>
      <c r="B71" s="14"/>
      <c r="C71" s="14"/>
      <c r="D71" s="14"/>
      <c r="E71" s="38"/>
      <c r="G71" s="5">
        <v>8459695</v>
      </c>
      <c r="I71" s="32">
        <v>3492088</v>
      </c>
      <c r="K71" s="5">
        <v>8459695</v>
      </c>
      <c r="M71" s="32">
        <v>3492088</v>
      </c>
    </row>
    <row r="72" spans="1:13" ht="16.5" customHeight="1">
      <c r="A72" s="44" t="s">
        <v>158</v>
      </c>
      <c r="B72" s="44"/>
      <c r="C72" s="44"/>
      <c r="D72" s="44"/>
      <c r="E72" s="44"/>
      <c r="G72" s="5"/>
      <c r="I72" s="32"/>
      <c r="K72" s="5"/>
      <c r="M72" s="32"/>
    </row>
    <row r="73" spans="1:13" ht="16.5" customHeight="1">
      <c r="A73" s="44"/>
      <c r="B73" s="44" t="s">
        <v>159</v>
      </c>
      <c r="C73" s="44"/>
      <c r="D73" s="44"/>
      <c r="E73" s="45">
        <v>19</v>
      </c>
      <c r="G73" s="5">
        <v>3368905</v>
      </c>
      <c r="I73" s="32">
        <v>3136535</v>
      </c>
      <c r="K73" s="5">
        <v>3368905</v>
      </c>
      <c r="M73" s="32">
        <v>3136535</v>
      </c>
    </row>
    <row r="74" spans="1:13" ht="16.5" customHeight="1">
      <c r="A74" s="18" t="s">
        <v>47</v>
      </c>
      <c r="B74" s="14"/>
      <c r="C74" s="14"/>
      <c r="D74" s="14"/>
      <c r="E74" s="38"/>
      <c r="G74" s="5">
        <v>4562889</v>
      </c>
      <c r="I74" s="32">
        <v>3533821</v>
      </c>
      <c r="K74" s="5">
        <v>4562889</v>
      </c>
      <c r="M74" s="32">
        <v>3533821</v>
      </c>
    </row>
    <row r="75" spans="1:13" ht="16.5" customHeight="1">
      <c r="A75" s="18" t="s">
        <v>48</v>
      </c>
      <c r="B75" s="14"/>
      <c r="C75" s="14"/>
      <c r="D75" s="14"/>
      <c r="G75" s="5">
        <v>1065857</v>
      </c>
      <c r="I75" s="32">
        <v>1652424</v>
      </c>
      <c r="K75" s="5">
        <v>1065857</v>
      </c>
      <c r="M75" s="32">
        <v>1652424</v>
      </c>
    </row>
    <row r="76" spans="1:13" ht="16.5" customHeight="1">
      <c r="A76" s="18" t="s">
        <v>49</v>
      </c>
      <c r="E76" s="15">
        <v>6</v>
      </c>
      <c r="G76" s="5">
        <v>0</v>
      </c>
      <c r="I76" s="32">
        <v>16764</v>
      </c>
      <c r="K76" s="5">
        <v>0</v>
      </c>
      <c r="M76" s="32">
        <v>16764</v>
      </c>
    </row>
    <row r="77" spans="1:13" ht="16.5" customHeight="1">
      <c r="A77" s="18" t="s">
        <v>50</v>
      </c>
      <c r="G77" s="6">
        <v>694840</v>
      </c>
      <c r="I77" s="46">
        <v>412271</v>
      </c>
      <c r="K77" s="6">
        <v>694840</v>
      </c>
      <c r="M77" s="46">
        <v>412271</v>
      </c>
    </row>
    <row r="78" spans="1:13" ht="16.5" customHeight="1">
      <c r="G78" s="2"/>
      <c r="K78" s="2"/>
    </row>
    <row r="79" spans="1:13" ht="16.5" customHeight="1">
      <c r="A79" s="14" t="s">
        <v>19</v>
      </c>
      <c r="B79" s="14"/>
      <c r="C79" s="14"/>
      <c r="D79" s="14"/>
      <c r="G79" s="22">
        <f>SUM(G70:G77)</f>
        <v>70912957</v>
      </c>
      <c r="I79" s="21">
        <f>SUM(I70:I77)</f>
        <v>68328126</v>
      </c>
      <c r="K79" s="22">
        <f>SUM(K70:K77)</f>
        <v>70912957</v>
      </c>
      <c r="M79" s="21">
        <f>SUM(M70:M77)</f>
        <v>68328126</v>
      </c>
    </row>
    <row r="80" spans="1:13" ht="16.5" customHeight="1">
      <c r="A80" s="14"/>
      <c r="B80" s="14"/>
      <c r="C80" s="14"/>
      <c r="D80" s="14"/>
      <c r="G80" s="17"/>
      <c r="K80" s="17"/>
    </row>
    <row r="81" spans="1:13" ht="16.5" customHeight="1">
      <c r="A81" s="14" t="s">
        <v>51</v>
      </c>
      <c r="B81" s="14"/>
      <c r="C81" s="14"/>
      <c r="D81" s="14"/>
      <c r="G81" s="17"/>
      <c r="K81" s="17"/>
    </row>
    <row r="82" spans="1:13" ht="16.5" customHeight="1">
      <c r="A82" s="14"/>
      <c r="B82" s="14"/>
      <c r="C82" s="14"/>
      <c r="D82" s="14"/>
      <c r="G82" s="17"/>
      <c r="K82" s="17"/>
    </row>
    <row r="83" spans="1:13" ht="16.5" customHeight="1">
      <c r="A83" s="18" t="s">
        <v>154</v>
      </c>
      <c r="E83" s="15">
        <v>19</v>
      </c>
      <c r="G83" s="16">
        <v>3694401</v>
      </c>
      <c r="I83" s="37">
        <v>6280804</v>
      </c>
      <c r="K83" s="16">
        <v>3694401</v>
      </c>
      <c r="M83" s="37">
        <v>6280804</v>
      </c>
    </row>
    <row r="84" spans="1:13" ht="16.5" customHeight="1">
      <c r="A84" s="18" t="s">
        <v>52</v>
      </c>
      <c r="B84" s="14"/>
      <c r="C84" s="14"/>
      <c r="D84" s="14"/>
      <c r="E84" s="38"/>
      <c r="G84" s="16">
        <v>32151120</v>
      </c>
      <c r="I84" s="37">
        <v>33292548</v>
      </c>
      <c r="K84" s="16">
        <v>32151120</v>
      </c>
      <c r="M84" s="37">
        <v>33292548</v>
      </c>
    </row>
    <row r="85" spans="1:13" ht="16.5" customHeight="1">
      <c r="A85" s="18" t="s">
        <v>110</v>
      </c>
      <c r="B85" s="14"/>
      <c r="C85" s="14"/>
      <c r="D85" s="14"/>
      <c r="E85" s="38">
        <v>20</v>
      </c>
      <c r="G85" s="16">
        <v>1169409</v>
      </c>
      <c r="I85" s="37">
        <v>820593</v>
      </c>
      <c r="K85" s="16">
        <v>1169409</v>
      </c>
      <c r="M85" s="37">
        <v>820593</v>
      </c>
    </row>
    <row r="86" spans="1:13" ht="16.5" customHeight="1">
      <c r="A86" s="18" t="s">
        <v>98</v>
      </c>
      <c r="B86" s="14"/>
      <c r="C86" s="14"/>
      <c r="D86" s="14"/>
      <c r="G86" s="21">
        <v>3956179</v>
      </c>
      <c r="I86" s="33">
        <v>5455890</v>
      </c>
      <c r="K86" s="21">
        <v>3956179</v>
      </c>
      <c r="M86" s="33">
        <v>5455890</v>
      </c>
    </row>
    <row r="87" spans="1:13" ht="16.5" customHeight="1">
      <c r="A87" s="14"/>
      <c r="B87" s="14"/>
      <c r="C87" s="14"/>
      <c r="D87" s="14"/>
      <c r="G87" s="17"/>
      <c r="K87" s="17"/>
    </row>
    <row r="88" spans="1:13" ht="16.5" customHeight="1">
      <c r="A88" s="14" t="s">
        <v>53</v>
      </c>
      <c r="B88" s="14"/>
      <c r="C88" s="14"/>
      <c r="D88" s="14"/>
      <c r="G88" s="21">
        <f>SUM(G83:G86)</f>
        <v>40971109</v>
      </c>
      <c r="I88" s="21">
        <f>SUM(I83:I86)</f>
        <v>45849835</v>
      </c>
      <c r="K88" s="21">
        <f>SUM(K83:K86)</f>
        <v>40971109</v>
      </c>
      <c r="M88" s="21">
        <f>SUM(M83:M86)</f>
        <v>45849835</v>
      </c>
    </row>
    <row r="89" spans="1:13" ht="16.5" customHeight="1">
      <c r="A89" s="14"/>
      <c r="B89" s="14"/>
      <c r="C89" s="14"/>
      <c r="D89" s="14"/>
      <c r="G89" s="17"/>
      <c r="K89" s="17"/>
    </row>
    <row r="90" spans="1:13" ht="16.5" customHeight="1">
      <c r="A90" s="14" t="s">
        <v>20</v>
      </c>
      <c r="B90" s="14"/>
      <c r="C90" s="14"/>
      <c r="D90" s="14"/>
      <c r="G90" s="22">
        <f>SUM(G79,G88)</f>
        <v>111884066</v>
      </c>
      <c r="I90" s="21">
        <f>SUM(I79,I88)</f>
        <v>114177961</v>
      </c>
      <c r="K90" s="22">
        <f>SUM(K79,K88)</f>
        <v>111884066</v>
      </c>
      <c r="M90" s="21">
        <f>SUM(M79,M88)</f>
        <v>114177961</v>
      </c>
    </row>
    <row r="91" spans="1:13" ht="16.5" customHeight="1">
      <c r="A91" s="14"/>
      <c r="B91" s="14"/>
      <c r="C91" s="14"/>
      <c r="D91" s="14"/>
      <c r="G91" s="23"/>
      <c r="K91" s="23"/>
    </row>
    <row r="92" spans="1:13" ht="16.5" customHeight="1">
      <c r="A92" s="14"/>
      <c r="B92" s="14"/>
      <c r="C92" s="14"/>
      <c r="D92" s="14"/>
      <c r="G92" s="23"/>
      <c r="K92" s="23"/>
    </row>
    <row r="93" spans="1:13" ht="16.5" customHeight="1">
      <c r="A93" s="14"/>
      <c r="B93" s="14"/>
      <c r="C93" s="14"/>
      <c r="D93" s="14"/>
      <c r="G93" s="23"/>
      <c r="K93" s="23"/>
    </row>
    <row r="94" spans="1:13" ht="16.5" customHeight="1">
      <c r="A94" s="14"/>
      <c r="B94" s="14"/>
      <c r="C94" s="14"/>
      <c r="D94" s="14"/>
      <c r="G94" s="23"/>
      <c r="K94" s="23"/>
    </row>
    <row r="95" spans="1:13" ht="16.5" customHeight="1">
      <c r="A95" s="14"/>
      <c r="B95" s="14"/>
      <c r="C95" s="14"/>
      <c r="D95" s="14"/>
      <c r="G95" s="23"/>
      <c r="K95" s="23"/>
    </row>
    <row r="96" spans="1:13" ht="16.5" customHeight="1">
      <c r="A96" s="14"/>
      <c r="B96" s="14"/>
      <c r="C96" s="14"/>
      <c r="D96" s="14"/>
      <c r="G96" s="23"/>
      <c r="K96" s="23"/>
    </row>
    <row r="97" spans="1:13" ht="16.5" customHeight="1">
      <c r="A97" s="14"/>
      <c r="B97" s="14"/>
      <c r="C97" s="14"/>
      <c r="D97" s="14"/>
      <c r="G97" s="23"/>
      <c r="K97" s="23"/>
    </row>
    <row r="98" spans="1:13" ht="16.5" customHeight="1">
      <c r="A98" s="14"/>
      <c r="B98" s="14"/>
      <c r="C98" s="14"/>
      <c r="D98" s="14"/>
      <c r="G98" s="23"/>
      <c r="K98" s="23"/>
    </row>
    <row r="99" spans="1:13" ht="15" customHeight="1">
      <c r="A99" s="14"/>
      <c r="B99" s="14"/>
      <c r="C99" s="14"/>
      <c r="D99" s="14"/>
      <c r="G99" s="23"/>
      <c r="K99" s="23"/>
    </row>
    <row r="100" spans="1:13" ht="15" customHeight="1">
      <c r="A100" s="14"/>
      <c r="B100" s="14"/>
      <c r="C100" s="14"/>
      <c r="D100" s="14"/>
      <c r="G100" s="23"/>
      <c r="K100" s="23"/>
    </row>
    <row r="101" spans="1:13" ht="16.5" customHeight="1">
      <c r="A101" s="14"/>
      <c r="B101" s="14"/>
      <c r="C101" s="14"/>
      <c r="D101" s="14"/>
      <c r="G101" s="23"/>
      <c r="K101" s="23"/>
    </row>
    <row r="102" spans="1:13" ht="16.5" customHeight="1">
      <c r="A102" s="14"/>
      <c r="B102" s="14"/>
      <c r="C102" s="14"/>
      <c r="D102" s="14"/>
      <c r="G102" s="23"/>
      <c r="K102" s="23"/>
    </row>
    <row r="103" spans="1:13" ht="16.5" customHeight="1">
      <c r="A103" s="14"/>
      <c r="B103" s="14"/>
      <c r="C103" s="14"/>
      <c r="D103" s="14"/>
      <c r="G103" s="23"/>
      <c r="K103" s="23"/>
    </row>
    <row r="104" spans="1:13" ht="16.5" customHeight="1">
      <c r="A104" s="14"/>
      <c r="B104" s="14"/>
      <c r="C104" s="14"/>
      <c r="D104" s="14"/>
      <c r="G104" s="23"/>
      <c r="K104" s="23"/>
    </row>
    <row r="105" spans="1:13" ht="8.25" customHeight="1">
      <c r="A105" s="14"/>
      <c r="B105" s="14"/>
      <c r="C105" s="14"/>
      <c r="D105" s="14"/>
      <c r="G105" s="23"/>
      <c r="K105" s="23"/>
    </row>
    <row r="106" spans="1:13" ht="21.9" customHeight="1">
      <c r="A106" s="42" t="str">
        <f>+A53</f>
        <v>The accompanying notes are an integral part of this interim financial information.</v>
      </c>
      <c r="B106" s="19"/>
      <c r="C106" s="19"/>
      <c r="D106" s="19"/>
      <c r="E106" s="20"/>
      <c r="F106" s="20"/>
      <c r="G106" s="22"/>
      <c r="H106" s="43"/>
      <c r="I106" s="21"/>
      <c r="J106" s="43"/>
      <c r="K106" s="22"/>
      <c r="L106" s="43"/>
      <c r="M106" s="21"/>
    </row>
    <row r="107" spans="1:13" ht="16.5" customHeight="1">
      <c r="A107" s="14" t="str">
        <f>+A54</f>
        <v>Itthirit Nice Corporation Public Company Limited</v>
      </c>
      <c r="B107" s="14"/>
      <c r="C107" s="14"/>
      <c r="D107" s="14"/>
    </row>
    <row r="108" spans="1:13" ht="16.5" customHeight="1">
      <c r="A108" s="14" t="s">
        <v>102</v>
      </c>
      <c r="B108" s="14"/>
      <c r="C108" s="14"/>
      <c r="D108" s="14"/>
    </row>
    <row r="109" spans="1:13" ht="16.5" customHeight="1">
      <c r="A109" s="19" t="str">
        <f>A56</f>
        <v>As at 30 September 2025</v>
      </c>
      <c r="B109" s="19"/>
      <c r="C109" s="19"/>
      <c r="D109" s="19"/>
      <c r="E109" s="20"/>
      <c r="F109" s="20"/>
      <c r="G109" s="21"/>
      <c r="H109" s="22"/>
      <c r="I109" s="21"/>
      <c r="J109" s="22"/>
      <c r="K109" s="21"/>
      <c r="L109" s="22"/>
      <c r="M109" s="21"/>
    </row>
    <row r="110" spans="1:13" ht="16.5" customHeight="1">
      <c r="A110" s="14"/>
      <c r="B110" s="14"/>
      <c r="C110" s="14"/>
      <c r="D110" s="14"/>
      <c r="H110" s="23"/>
      <c r="J110" s="23"/>
      <c r="L110" s="23"/>
    </row>
    <row r="111" spans="1:13" ht="16.5" customHeight="1">
      <c r="A111" s="14"/>
      <c r="B111" s="14"/>
      <c r="C111" s="14"/>
      <c r="D111" s="14"/>
      <c r="H111" s="23"/>
      <c r="J111" s="23"/>
      <c r="L111" s="23"/>
    </row>
    <row r="112" spans="1:13" ht="16.5" customHeight="1">
      <c r="A112" s="14"/>
      <c r="B112" s="14"/>
      <c r="C112" s="14"/>
      <c r="D112" s="14"/>
      <c r="G112" s="130" t="s">
        <v>189</v>
      </c>
      <c r="H112" s="130"/>
      <c r="I112" s="130"/>
      <c r="K112" s="130" t="s">
        <v>122</v>
      </c>
      <c r="L112" s="130"/>
      <c r="M112" s="130"/>
    </row>
    <row r="113" spans="1:13" ht="16.5" customHeight="1">
      <c r="A113" s="14"/>
      <c r="B113" s="14"/>
      <c r="C113" s="14"/>
      <c r="D113" s="14"/>
      <c r="G113" s="131" t="s">
        <v>121</v>
      </c>
      <c r="H113" s="131"/>
      <c r="I113" s="131"/>
      <c r="K113" s="131" t="s">
        <v>121</v>
      </c>
      <c r="L113" s="131"/>
      <c r="M113" s="131"/>
    </row>
    <row r="114" spans="1:13" ht="16.5" customHeight="1">
      <c r="A114" s="14"/>
      <c r="B114" s="14"/>
      <c r="C114" s="14"/>
      <c r="D114" s="14"/>
      <c r="G114" s="24" t="s">
        <v>0</v>
      </c>
      <c r="H114" s="23"/>
      <c r="I114" s="24" t="s">
        <v>1</v>
      </c>
      <c r="J114" s="23"/>
      <c r="K114" s="24" t="s">
        <v>0</v>
      </c>
      <c r="L114" s="23"/>
      <c r="M114" s="24" t="s">
        <v>1</v>
      </c>
    </row>
    <row r="115" spans="1:13" ht="16.5" customHeight="1">
      <c r="A115" s="14"/>
      <c r="B115" s="14"/>
      <c r="C115" s="14"/>
      <c r="D115" s="14"/>
      <c r="G115" s="25" t="s">
        <v>161</v>
      </c>
      <c r="H115" s="23"/>
      <c r="I115" s="25" t="s">
        <v>2</v>
      </c>
      <c r="J115" s="23"/>
      <c r="K115" s="25" t="s">
        <v>161</v>
      </c>
      <c r="L115" s="23"/>
      <c r="M115" s="25" t="s">
        <v>2</v>
      </c>
    </row>
    <row r="116" spans="1:13" ht="16.5" customHeight="1">
      <c r="E116" s="26"/>
      <c r="F116" s="26"/>
      <c r="G116" s="25" t="s">
        <v>106</v>
      </c>
      <c r="I116" s="25" t="s">
        <v>37</v>
      </c>
      <c r="K116" s="25" t="s">
        <v>106</v>
      </c>
      <c r="M116" s="25" t="s">
        <v>37</v>
      </c>
    </row>
    <row r="117" spans="1:13" ht="16.5" customHeight="1">
      <c r="A117" s="14"/>
      <c r="B117" s="14"/>
      <c r="C117" s="14"/>
      <c r="D117" s="14"/>
      <c r="E117" s="27" t="s">
        <v>15</v>
      </c>
      <c r="F117" s="28"/>
      <c r="G117" s="29" t="s">
        <v>4</v>
      </c>
      <c r="I117" s="29" t="s">
        <v>4</v>
      </c>
      <c r="K117" s="29" t="s">
        <v>4</v>
      </c>
      <c r="M117" s="29" t="s">
        <v>4</v>
      </c>
    </row>
    <row r="118" spans="1:13" ht="16.5" customHeight="1">
      <c r="A118" s="14"/>
      <c r="B118" s="14"/>
      <c r="C118" s="14"/>
      <c r="D118" s="14"/>
      <c r="G118" s="1"/>
      <c r="K118" s="1"/>
    </row>
    <row r="119" spans="1:13" ht="16.5" customHeight="1">
      <c r="A119" s="14" t="s">
        <v>123</v>
      </c>
      <c r="B119" s="14"/>
      <c r="C119" s="14"/>
      <c r="D119" s="14"/>
      <c r="G119" s="2"/>
      <c r="K119" s="2"/>
    </row>
    <row r="120" spans="1:13" ht="16.5" customHeight="1">
      <c r="A120" s="14"/>
      <c r="B120" s="14"/>
      <c r="C120" s="14"/>
      <c r="D120" s="14"/>
      <c r="G120" s="23"/>
      <c r="K120" s="23"/>
    </row>
    <row r="121" spans="1:13" ht="16.5" customHeight="1">
      <c r="A121" s="14" t="s">
        <v>21</v>
      </c>
      <c r="B121" s="14"/>
      <c r="C121" s="14"/>
      <c r="D121" s="14"/>
      <c r="G121" s="7"/>
      <c r="K121" s="7"/>
    </row>
    <row r="122" spans="1:13" ht="16.5" customHeight="1">
      <c r="A122" s="14"/>
      <c r="B122" s="14"/>
      <c r="C122" s="14"/>
      <c r="D122" s="14"/>
      <c r="G122" s="7"/>
      <c r="K122" s="7"/>
    </row>
    <row r="123" spans="1:13" ht="16.5" customHeight="1">
      <c r="A123" s="18" t="s">
        <v>22</v>
      </c>
      <c r="E123" s="15">
        <v>21</v>
      </c>
      <c r="G123" s="7"/>
      <c r="K123" s="7"/>
    </row>
    <row r="124" spans="1:13" ht="16.5" customHeight="1">
      <c r="B124" s="18" t="s">
        <v>23</v>
      </c>
      <c r="G124" s="7"/>
      <c r="K124" s="7"/>
    </row>
    <row r="125" spans="1:13" ht="16.2" customHeight="1">
      <c r="C125" s="18" t="s">
        <v>179</v>
      </c>
      <c r="G125" s="7"/>
      <c r="K125" s="7"/>
    </row>
    <row r="126" spans="1:13" ht="16.2" customHeight="1">
      <c r="D126" s="18" t="s">
        <v>180</v>
      </c>
      <c r="G126" s="7"/>
      <c r="K126" s="7"/>
    </row>
    <row r="127" spans="1:13" ht="16.2" customHeight="1">
      <c r="D127" s="18" t="s">
        <v>152</v>
      </c>
      <c r="G127" s="7"/>
      <c r="K127" s="7"/>
    </row>
    <row r="128" spans="1:13" ht="16.5" customHeight="1" thickBot="1">
      <c r="D128" s="18" t="s">
        <v>129</v>
      </c>
      <c r="G128" s="8">
        <v>147500000</v>
      </c>
      <c r="I128" s="41">
        <v>135000000</v>
      </c>
      <c r="K128" s="8">
        <v>147500000</v>
      </c>
      <c r="M128" s="41">
        <v>135000000</v>
      </c>
    </row>
    <row r="129" spans="1:13" ht="16.5" customHeight="1" thickTop="1">
      <c r="D129" s="47"/>
      <c r="G129" s="48"/>
      <c r="I129" s="23"/>
      <c r="K129" s="48"/>
      <c r="M129" s="23"/>
    </row>
    <row r="130" spans="1:13" ht="16.5" customHeight="1">
      <c r="B130" s="18" t="s">
        <v>24</v>
      </c>
      <c r="G130" s="7"/>
      <c r="K130" s="7"/>
    </row>
    <row r="131" spans="1:13" ht="16.5" customHeight="1">
      <c r="C131" s="18" t="s">
        <v>181</v>
      </c>
      <c r="G131" s="7"/>
      <c r="K131" s="7"/>
    </row>
    <row r="132" spans="1:13" ht="16.5" customHeight="1">
      <c r="D132" s="18" t="s">
        <v>111</v>
      </c>
      <c r="G132" s="48"/>
      <c r="I132" s="18"/>
      <c r="J132" s="18"/>
      <c r="K132" s="18"/>
      <c r="L132" s="18"/>
      <c r="M132" s="18"/>
    </row>
    <row r="133" spans="1:13" ht="16.5" customHeight="1">
      <c r="D133" s="18" t="s">
        <v>152</v>
      </c>
      <c r="G133" s="48"/>
      <c r="I133" s="37"/>
      <c r="K133" s="48"/>
      <c r="M133" s="37"/>
    </row>
    <row r="134" spans="1:13" ht="16.5" customHeight="1">
      <c r="D134" s="18" t="s">
        <v>129</v>
      </c>
      <c r="G134" s="48">
        <v>135100000</v>
      </c>
      <c r="I134" s="37">
        <v>135000000</v>
      </c>
      <c r="K134" s="48">
        <v>135100000</v>
      </c>
      <c r="M134" s="37">
        <v>135000000</v>
      </c>
    </row>
    <row r="135" spans="1:13" ht="16.5" customHeight="1">
      <c r="A135" s="18" t="s">
        <v>54</v>
      </c>
      <c r="G135" s="48">
        <v>165649737</v>
      </c>
      <c r="I135" s="37">
        <v>165469737</v>
      </c>
      <c r="K135" s="48">
        <v>165649737</v>
      </c>
      <c r="M135" s="37">
        <v>165469737</v>
      </c>
    </row>
    <row r="136" spans="1:13" ht="16.5" customHeight="1">
      <c r="A136" s="18" t="s">
        <v>55</v>
      </c>
      <c r="G136" s="48">
        <v>987345</v>
      </c>
      <c r="I136" s="37">
        <v>987345</v>
      </c>
      <c r="K136" s="48">
        <v>987345</v>
      </c>
      <c r="M136" s="37">
        <v>987345</v>
      </c>
    </row>
    <row r="137" spans="1:13" ht="16.5" customHeight="1">
      <c r="A137" s="18" t="s">
        <v>56</v>
      </c>
      <c r="G137" s="48"/>
      <c r="I137" s="23"/>
      <c r="K137" s="48"/>
      <c r="M137" s="23"/>
    </row>
    <row r="138" spans="1:13" ht="16.5" customHeight="1">
      <c r="B138" s="18" t="s">
        <v>101</v>
      </c>
      <c r="E138" s="15">
        <v>23</v>
      </c>
      <c r="G138" s="48">
        <v>9800000</v>
      </c>
      <c r="I138" s="37">
        <v>9800000</v>
      </c>
      <c r="K138" s="48">
        <v>9800000</v>
      </c>
      <c r="M138" s="37">
        <v>9800000</v>
      </c>
    </row>
    <row r="139" spans="1:13" ht="16.5" customHeight="1">
      <c r="B139" s="18" t="s">
        <v>58</v>
      </c>
      <c r="G139" s="48">
        <v>60821856</v>
      </c>
      <c r="I139" s="37">
        <v>64602844</v>
      </c>
      <c r="K139" s="48">
        <v>60829160</v>
      </c>
      <c r="M139" s="37">
        <v>64602844</v>
      </c>
    </row>
    <row r="140" spans="1:13" ht="16.5" customHeight="1">
      <c r="A140" s="18" t="s">
        <v>59</v>
      </c>
      <c r="G140" s="49">
        <v>-50308</v>
      </c>
      <c r="I140" s="46">
        <v>-1607676</v>
      </c>
      <c r="K140" s="49">
        <v>-50308</v>
      </c>
      <c r="M140" s="46">
        <v>-1607676</v>
      </c>
    </row>
    <row r="141" spans="1:13" ht="16.5" customHeight="1">
      <c r="G141" s="1"/>
      <c r="K141" s="1"/>
    </row>
    <row r="142" spans="1:13" ht="16.5" customHeight="1">
      <c r="A142" s="18" t="s">
        <v>167</v>
      </c>
      <c r="G142" s="1">
        <f>SUM(G132:G140)</f>
        <v>372308630</v>
      </c>
      <c r="I142" s="1">
        <f>SUM(I133:I140)</f>
        <v>374252250</v>
      </c>
      <c r="K142" s="1">
        <f>SUM(K133:K140)</f>
        <v>372315934</v>
      </c>
      <c r="M142" s="1">
        <f>SUM(M133:M140)</f>
        <v>374252250</v>
      </c>
    </row>
    <row r="143" spans="1:13" ht="16.5" customHeight="1">
      <c r="A143" s="18" t="s">
        <v>168</v>
      </c>
      <c r="G143" s="6">
        <v>608428</v>
      </c>
      <c r="I143" s="21">
        <v>0</v>
      </c>
      <c r="K143" s="6">
        <v>0</v>
      </c>
      <c r="M143" s="21">
        <v>0</v>
      </c>
    </row>
    <row r="144" spans="1:13" ht="16.5" customHeight="1">
      <c r="G144" s="1"/>
      <c r="K144" s="1"/>
    </row>
    <row r="145" spans="1:13" ht="16.5" customHeight="1">
      <c r="A145" s="14" t="s">
        <v>25</v>
      </c>
      <c r="B145" s="14"/>
      <c r="C145" s="14"/>
      <c r="D145" s="14"/>
      <c r="G145" s="6">
        <f>SUM(G142:G143)</f>
        <v>372917058</v>
      </c>
      <c r="I145" s="6">
        <f>SUM(I142:I143)</f>
        <v>374252250</v>
      </c>
      <c r="K145" s="6">
        <f>SUM(K142:K143)</f>
        <v>372315934</v>
      </c>
      <c r="M145" s="6">
        <f>SUM(M142:M143)</f>
        <v>374252250</v>
      </c>
    </row>
    <row r="146" spans="1:13" ht="16.5" customHeight="1">
      <c r="A146" s="14"/>
      <c r="B146" s="14"/>
      <c r="C146" s="14"/>
      <c r="D146" s="14"/>
      <c r="G146" s="2"/>
      <c r="K146" s="2"/>
    </row>
    <row r="147" spans="1:13" ht="16.5" customHeight="1" thickBot="1">
      <c r="A147" s="14" t="s">
        <v>26</v>
      </c>
      <c r="B147" s="14"/>
      <c r="C147" s="14"/>
      <c r="D147" s="14"/>
      <c r="G147" s="8">
        <f>SUM(G145+G90)</f>
        <v>484801124</v>
      </c>
      <c r="I147" s="41">
        <f>SUM(I145+I90)</f>
        <v>488430211</v>
      </c>
      <c r="K147" s="8">
        <f>SUM(K145+K90)</f>
        <v>484200000</v>
      </c>
      <c r="M147" s="41">
        <f>SUM(M145+M90)</f>
        <v>488430211</v>
      </c>
    </row>
    <row r="148" spans="1:13" ht="16.5" customHeight="1" thickTop="1">
      <c r="A148" s="14"/>
      <c r="B148" s="14"/>
      <c r="C148" s="14"/>
      <c r="D148" s="14"/>
      <c r="G148" s="1"/>
      <c r="K148" s="1"/>
    </row>
    <row r="149" spans="1:13" ht="16.5" customHeight="1">
      <c r="A149" s="14"/>
      <c r="B149" s="14"/>
      <c r="C149" s="14"/>
      <c r="D149" s="14"/>
      <c r="G149" s="10"/>
      <c r="H149" s="50"/>
      <c r="I149" s="10"/>
      <c r="J149" s="50"/>
      <c r="K149" s="10"/>
      <c r="L149" s="50"/>
      <c r="M149" s="10"/>
    </row>
    <row r="150" spans="1:13" ht="16.5" customHeight="1">
      <c r="A150" s="14"/>
      <c r="B150" s="14"/>
      <c r="C150" s="14"/>
      <c r="D150" s="14"/>
      <c r="G150" s="10"/>
      <c r="H150" s="50"/>
      <c r="I150" s="10"/>
      <c r="J150" s="50"/>
      <c r="K150" s="10"/>
      <c r="L150" s="50"/>
      <c r="M150" s="10"/>
    </row>
    <row r="151" spans="1:13" ht="16.5" customHeight="1">
      <c r="A151" s="14"/>
      <c r="B151" s="14"/>
      <c r="C151" s="14"/>
      <c r="D151" s="14"/>
      <c r="G151" s="1"/>
      <c r="K151" s="1"/>
    </row>
    <row r="152" spans="1:13" ht="16.5" customHeight="1">
      <c r="A152" s="14"/>
      <c r="B152" s="14"/>
      <c r="C152" s="14"/>
      <c r="D152" s="14"/>
      <c r="G152" s="1"/>
      <c r="K152" s="1"/>
    </row>
    <row r="153" spans="1:13" ht="16.5" customHeight="1">
      <c r="A153" s="14"/>
      <c r="B153" s="14"/>
      <c r="C153" s="14"/>
      <c r="D153" s="14"/>
      <c r="G153" s="1"/>
      <c r="K153" s="1"/>
    </row>
    <row r="154" spans="1:13" ht="16.5" customHeight="1">
      <c r="A154" s="14"/>
      <c r="B154" s="14"/>
      <c r="C154" s="14"/>
      <c r="D154" s="14"/>
      <c r="G154" s="1"/>
      <c r="K154" s="1"/>
    </row>
    <row r="155" spans="1:13" ht="16.5" customHeight="1">
      <c r="A155" s="14"/>
      <c r="B155" s="14"/>
      <c r="C155" s="14"/>
      <c r="D155" s="14"/>
      <c r="G155" s="1"/>
      <c r="K155" s="1"/>
    </row>
    <row r="156" spans="1:13" ht="16.5" customHeight="1">
      <c r="A156" s="14"/>
      <c r="B156" s="14"/>
      <c r="C156" s="14"/>
      <c r="D156" s="14"/>
      <c r="G156" s="1"/>
      <c r="K156" s="1"/>
    </row>
    <row r="157" spans="1:13" ht="15" customHeight="1">
      <c r="A157" s="14"/>
      <c r="B157" s="14"/>
      <c r="C157" s="14"/>
      <c r="D157" s="14"/>
      <c r="G157" s="1"/>
      <c r="K157" s="1"/>
    </row>
    <row r="158" spans="1:13" ht="12" customHeight="1">
      <c r="A158" s="14"/>
      <c r="B158" s="14"/>
      <c r="C158" s="14"/>
      <c r="D158" s="14"/>
      <c r="G158" s="1"/>
      <c r="K158" s="1"/>
    </row>
    <row r="159" spans="1:13" ht="21.9" customHeight="1">
      <c r="A159" s="42" t="str">
        <f>A53</f>
        <v>The accompanying notes are an integral part of this interim financial information.</v>
      </c>
      <c r="B159" s="42"/>
      <c r="C159" s="42"/>
      <c r="D159" s="42"/>
      <c r="E159" s="20"/>
      <c r="F159" s="20"/>
      <c r="G159" s="21"/>
      <c r="H159" s="43"/>
      <c r="I159" s="21"/>
      <c r="J159" s="43"/>
      <c r="K159" s="21"/>
      <c r="L159" s="43"/>
      <c r="M159" s="21"/>
    </row>
  </sheetData>
  <mergeCells count="12">
    <mergeCell ref="G60:I60"/>
    <mergeCell ref="K60:M60"/>
    <mergeCell ref="G112:I112"/>
    <mergeCell ref="K112:M112"/>
    <mergeCell ref="G113:I113"/>
    <mergeCell ref="K113:M113"/>
    <mergeCell ref="G6:I6"/>
    <mergeCell ref="G7:I7"/>
    <mergeCell ref="K6:M6"/>
    <mergeCell ref="K7:M7"/>
    <mergeCell ref="G59:I59"/>
    <mergeCell ref="K59:M59"/>
  </mergeCells>
  <pageMargins left="0.8" right="0.5" top="0.5" bottom="0.6" header="0.49" footer="0.4"/>
  <pageSetup paperSize="9" scale="93" firstPageNumber="2" fitToHeight="0" orientation="portrait" useFirstPageNumber="1" horizontalDpi="1200" verticalDpi="1200" r:id="rId1"/>
  <headerFooter>
    <oddFooter>&amp;R&amp;"Arial,Regular"&amp;9&amp;P</oddFooter>
  </headerFooter>
  <rowBreaks count="2" manualBreakCount="2">
    <brk id="53" max="16383" man="1"/>
    <brk id="10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52724-BFE7-4E94-AA89-3454DDBE84CF}">
  <dimension ref="A1:N111"/>
  <sheetViews>
    <sheetView topLeftCell="A26" zoomScaleNormal="100" zoomScaleSheetLayoutView="100" workbookViewId="0">
      <selection activeCell="R85" sqref="R85"/>
    </sheetView>
  </sheetViews>
  <sheetFormatPr defaultColWidth="9.125" defaultRowHeight="16.5" customHeight="1"/>
  <cols>
    <col min="1" max="2" width="1.75" style="53" customWidth="1"/>
    <col min="3" max="3" width="36.25" style="53" customWidth="1"/>
    <col min="4" max="4" width="6.875" style="58" customWidth="1"/>
    <col min="5" max="5" width="0.875" style="53" customWidth="1"/>
    <col min="6" max="6" width="12.75" style="53" customWidth="1"/>
    <col min="7" max="7" width="0.875" style="53" customWidth="1"/>
    <col min="8" max="8" width="12.75" style="53" customWidth="1"/>
    <col min="9" max="9" width="0.875" style="53" customWidth="1"/>
    <col min="10" max="10" width="12.75" style="53" customWidth="1"/>
    <col min="11" max="11" width="0.875" style="53" customWidth="1"/>
    <col min="12" max="12" width="12.75" style="53" customWidth="1"/>
    <col min="13" max="16384" width="9.125" style="53"/>
  </cols>
  <sheetData>
    <row r="1" spans="1:12" ht="16.5" customHeight="1">
      <c r="A1" s="51" t="s">
        <v>38</v>
      </c>
      <c r="B1" s="51"/>
      <c r="C1" s="51"/>
      <c r="D1" s="52"/>
      <c r="E1" s="51"/>
      <c r="F1" s="51"/>
      <c r="G1" s="51"/>
      <c r="H1" s="51"/>
      <c r="I1" s="51"/>
      <c r="J1" s="51"/>
      <c r="K1" s="51"/>
      <c r="L1" s="51"/>
    </row>
    <row r="2" spans="1:12" ht="16.5" customHeight="1">
      <c r="A2" s="51" t="s">
        <v>103</v>
      </c>
      <c r="B2" s="51"/>
      <c r="C2" s="51"/>
      <c r="D2" s="52"/>
      <c r="E2" s="51"/>
      <c r="F2" s="51"/>
      <c r="G2" s="51"/>
      <c r="H2" s="51"/>
      <c r="I2" s="51"/>
      <c r="J2" s="51"/>
      <c r="K2" s="51"/>
      <c r="L2" s="51"/>
    </row>
    <row r="3" spans="1:12" ht="16.5" customHeight="1">
      <c r="A3" s="54" t="s">
        <v>162</v>
      </c>
      <c r="B3" s="54"/>
      <c r="C3" s="54"/>
      <c r="D3" s="55"/>
      <c r="E3" s="54"/>
      <c r="F3" s="54"/>
      <c r="G3" s="54"/>
      <c r="H3" s="54"/>
      <c r="I3" s="54"/>
      <c r="J3" s="54"/>
      <c r="K3" s="54"/>
      <c r="L3" s="54"/>
    </row>
    <row r="4" spans="1:12" ht="15.6" customHeight="1">
      <c r="A4" s="51"/>
      <c r="B4" s="51"/>
      <c r="C4" s="51"/>
      <c r="D4" s="52"/>
      <c r="E4" s="51"/>
      <c r="F4" s="51"/>
      <c r="G4" s="51"/>
      <c r="H4" s="51"/>
      <c r="I4" s="51"/>
      <c r="J4" s="51"/>
      <c r="K4" s="51"/>
      <c r="L4" s="51"/>
    </row>
    <row r="5" spans="1:12" ht="15.6" customHeight="1">
      <c r="A5" s="51"/>
      <c r="B5" s="51"/>
      <c r="C5" s="51"/>
      <c r="D5" s="52"/>
      <c r="E5" s="51"/>
      <c r="F5" s="51"/>
      <c r="G5" s="51"/>
      <c r="H5" s="51"/>
      <c r="I5" s="51"/>
      <c r="J5" s="51"/>
      <c r="K5" s="51"/>
      <c r="L5" s="51"/>
    </row>
    <row r="6" spans="1:12" ht="15.6" customHeight="1">
      <c r="A6" s="51"/>
      <c r="B6" s="51"/>
      <c r="C6" s="51"/>
      <c r="D6" s="52"/>
      <c r="E6" s="51"/>
      <c r="F6" s="130" t="s">
        <v>189</v>
      </c>
      <c r="G6" s="130"/>
      <c r="H6" s="130"/>
      <c r="I6" s="52"/>
      <c r="J6" s="130" t="s">
        <v>122</v>
      </c>
      <c r="K6" s="130"/>
      <c r="L6" s="130"/>
    </row>
    <row r="7" spans="1:12" ht="15.6" customHeight="1">
      <c r="A7" s="51"/>
      <c r="B7" s="51"/>
      <c r="C7" s="51"/>
      <c r="D7" s="52"/>
      <c r="E7" s="51"/>
      <c r="F7" s="131" t="s">
        <v>121</v>
      </c>
      <c r="G7" s="131"/>
      <c r="H7" s="131"/>
      <c r="I7" s="52"/>
      <c r="J7" s="131" t="s">
        <v>121</v>
      </c>
      <c r="K7" s="131"/>
      <c r="L7" s="131"/>
    </row>
    <row r="8" spans="1:12" ht="15.6" customHeight="1">
      <c r="A8" s="51"/>
      <c r="B8" s="51"/>
      <c r="C8" s="51"/>
      <c r="D8" s="52"/>
      <c r="E8" s="51"/>
      <c r="F8" s="56" t="s">
        <v>0</v>
      </c>
      <c r="G8" s="51"/>
      <c r="H8" s="56" t="s">
        <v>0</v>
      </c>
      <c r="I8" s="51"/>
      <c r="J8" s="56" t="s">
        <v>0</v>
      </c>
      <c r="K8" s="51"/>
      <c r="L8" s="56" t="s">
        <v>0</v>
      </c>
    </row>
    <row r="9" spans="1:12" ht="15.6" customHeight="1">
      <c r="A9" s="51"/>
      <c r="B9" s="51"/>
      <c r="C9" s="51"/>
      <c r="D9" s="52"/>
      <c r="E9" s="51"/>
      <c r="F9" s="57" t="s">
        <v>161</v>
      </c>
      <c r="G9" s="51"/>
      <c r="H9" s="57" t="s">
        <v>161</v>
      </c>
      <c r="I9" s="51"/>
      <c r="J9" s="57" t="s">
        <v>161</v>
      </c>
      <c r="K9" s="51"/>
      <c r="L9" s="57" t="s">
        <v>161</v>
      </c>
    </row>
    <row r="10" spans="1:12" ht="15.6" customHeight="1">
      <c r="F10" s="59" t="s">
        <v>106</v>
      </c>
      <c r="G10" s="58"/>
      <c r="H10" s="59" t="s">
        <v>37</v>
      </c>
      <c r="I10" s="58"/>
      <c r="J10" s="59" t="s">
        <v>106</v>
      </c>
      <c r="K10" s="58"/>
      <c r="L10" s="59" t="s">
        <v>37</v>
      </c>
    </row>
    <row r="11" spans="1:12" ht="15.6" customHeight="1">
      <c r="D11" s="60" t="s">
        <v>3</v>
      </c>
      <c r="E11" s="52"/>
      <c r="F11" s="61" t="s">
        <v>4</v>
      </c>
      <c r="H11" s="61" t="s">
        <v>4</v>
      </c>
      <c r="J11" s="61" t="s">
        <v>4</v>
      </c>
      <c r="L11" s="61" t="s">
        <v>4</v>
      </c>
    </row>
    <row r="12" spans="1:12" ht="12" customHeight="1">
      <c r="F12" s="62"/>
      <c r="H12" s="62"/>
      <c r="J12" s="62"/>
      <c r="L12" s="62"/>
    </row>
    <row r="13" spans="1:12" ht="15.6" customHeight="1">
      <c r="A13" s="51" t="s">
        <v>60</v>
      </c>
      <c r="B13" s="51"/>
      <c r="C13" s="51"/>
      <c r="D13" s="52"/>
      <c r="E13" s="51"/>
      <c r="F13" s="51"/>
      <c r="G13" s="51"/>
      <c r="H13" s="51"/>
      <c r="I13" s="51"/>
      <c r="J13" s="51"/>
      <c r="K13" s="51"/>
      <c r="L13" s="51"/>
    </row>
    <row r="14" spans="1:12" ht="15.6" customHeight="1">
      <c r="A14" s="53" t="s">
        <v>61</v>
      </c>
      <c r="B14" s="51"/>
      <c r="C14" s="51"/>
      <c r="D14" s="52"/>
      <c r="E14" s="51"/>
      <c r="F14" s="63">
        <v>131488167</v>
      </c>
      <c r="G14" s="64"/>
      <c r="H14" s="63">
        <v>146815581</v>
      </c>
      <c r="I14" s="64"/>
      <c r="J14" s="63">
        <v>131488167</v>
      </c>
      <c r="K14" s="64"/>
      <c r="L14" s="63">
        <v>146815581</v>
      </c>
    </row>
    <row r="15" spans="1:12" ht="15.6" customHeight="1">
      <c r="A15" s="53" t="s">
        <v>62</v>
      </c>
      <c r="B15" s="51"/>
      <c r="C15" s="51"/>
      <c r="D15" s="52"/>
      <c r="E15" s="51"/>
      <c r="F15" s="65">
        <v>216592</v>
      </c>
      <c r="G15" s="64"/>
      <c r="H15" s="65">
        <v>371978</v>
      </c>
      <c r="I15" s="64"/>
      <c r="J15" s="65">
        <v>216592</v>
      </c>
      <c r="K15" s="64"/>
      <c r="L15" s="65">
        <v>371978</v>
      </c>
    </row>
    <row r="16" spans="1:12" ht="12" customHeight="1">
      <c r="F16" s="62"/>
      <c r="H16" s="62"/>
      <c r="J16" s="62"/>
      <c r="L16" s="62"/>
    </row>
    <row r="17" spans="1:12" ht="15.6" customHeight="1">
      <c r="A17" s="51" t="s">
        <v>63</v>
      </c>
      <c r="B17" s="51"/>
      <c r="C17" s="51"/>
      <c r="D17" s="52"/>
      <c r="E17" s="51"/>
      <c r="F17" s="65">
        <f>SUM(F14:F15)</f>
        <v>131704759</v>
      </c>
      <c r="G17" s="64"/>
      <c r="H17" s="65">
        <f>SUM(H14:H15)</f>
        <v>147187559</v>
      </c>
      <c r="I17" s="64"/>
      <c r="J17" s="65">
        <f>SUM(J14:J15)</f>
        <v>131704759</v>
      </c>
      <c r="K17" s="64"/>
      <c r="L17" s="65">
        <f>SUM(L14:L15)</f>
        <v>147187559</v>
      </c>
    </row>
    <row r="18" spans="1:12" ht="12" customHeight="1">
      <c r="F18" s="62"/>
      <c r="H18" s="62"/>
      <c r="J18" s="62"/>
      <c r="L18" s="62"/>
    </row>
    <row r="19" spans="1:12" ht="15.6" customHeight="1">
      <c r="A19" s="51" t="s">
        <v>92</v>
      </c>
      <c r="B19" s="51"/>
      <c r="C19" s="51"/>
      <c r="D19" s="52"/>
      <c r="E19" s="51"/>
      <c r="F19" s="64"/>
      <c r="G19" s="64"/>
      <c r="H19" s="64"/>
      <c r="I19" s="64"/>
      <c r="J19" s="64"/>
      <c r="K19" s="64"/>
      <c r="L19" s="64"/>
    </row>
    <row r="20" spans="1:12" ht="15.6" customHeight="1">
      <c r="A20" s="53" t="s">
        <v>64</v>
      </c>
      <c r="B20" s="51"/>
      <c r="C20" s="51"/>
      <c r="D20" s="52"/>
      <c r="E20" s="51"/>
      <c r="F20" s="63">
        <v>-108874681</v>
      </c>
      <c r="G20" s="64"/>
      <c r="H20" s="63">
        <v>-121419789</v>
      </c>
      <c r="I20" s="64"/>
      <c r="J20" s="63">
        <v>-108874681</v>
      </c>
      <c r="K20" s="64"/>
      <c r="L20" s="63">
        <v>-121419789</v>
      </c>
    </row>
    <row r="21" spans="1:12" ht="15.6" customHeight="1">
      <c r="A21" s="53" t="s">
        <v>65</v>
      </c>
      <c r="B21" s="51"/>
      <c r="C21" s="51"/>
      <c r="D21" s="52"/>
      <c r="E21" s="51"/>
      <c r="F21" s="65">
        <v>-56805</v>
      </c>
      <c r="G21" s="64"/>
      <c r="H21" s="65">
        <v>-21265</v>
      </c>
      <c r="I21" s="64"/>
      <c r="J21" s="65">
        <v>-56805</v>
      </c>
      <c r="K21" s="64"/>
      <c r="L21" s="65">
        <v>-21265</v>
      </c>
    </row>
    <row r="22" spans="1:12" ht="12" customHeight="1">
      <c r="F22" s="62"/>
      <c r="H22" s="62"/>
      <c r="J22" s="62"/>
      <c r="L22" s="62"/>
    </row>
    <row r="23" spans="1:12" ht="15.6" customHeight="1">
      <c r="A23" s="51" t="s">
        <v>93</v>
      </c>
      <c r="B23" s="51"/>
      <c r="C23" s="51"/>
      <c r="D23" s="52"/>
      <c r="E23" s="51"/>
      <c r="F23" s="65">
        <f>SUM(F20:F21)</f>
        <v>-108931486</v>
      </c>
      <c r="G23" s="64"/>
      <c r="H23" s="65">
        <f>SUM(H20:H21)</f>
        <v>-121441054</v>
      </c>
      <c r="I23" s="64"/>
      <c r="J23" s="65">
        <f>SUM(J20:J21)</f>
        <v>-108931486</v>
      </c>
      <c r="K23" s="64"/>
      <c r="L23" s="65">
        <f>SUM(L20:L21)</f>
        <v>-121441054</v>
      </c>
    </row>
    <row r="24" spans="1:12" ht="12" customHeight="1">
      <c r="F24" s="62"/>
      <c r="H24" s="62"/>
      <c r="J24" s="62"/>
      <c r="L24" s="62"/>
    </row>
    <row r="25" spans="1:12" ht="15.6" customHeight="1">
      <c r="A25" s="51" t="s">
        <v>94</v>
      </c>
      <c r="B25" s="51"/>
      <c r="C25" s="51"/>
      <c r="D25" s="52"/>
      <c r="E25" s="51"/>
      <c r="F25" s="65">
        <f>F17+F23</f>
        <v>22773273</v>
      </c>
      <c r="G25" s="64"/>
      <c r="H25" s="65">
        <f>H17+H23</f>
        <v>25746505</v>
      </c>
      <c r="I25" s="64"/>
      <c r="J25" s="65">
        <f>J17+J23</f>
        <v>22773273</v>
      </c>
      <c r="K25" s="64"/>
      <c r="L25" s="65">
        <f>L17+L23</f>
        <v>25746505</v>
      </c>
    </row>
    <row r="26" spans="1:12" ht="12" customHeight="1">
      <c r="F26" s="62"/>
      <c r="H26" s="62"/>
      <c r="J26" s="62"/>
      <c r="L26" s="62"/>
    </row>
    <row r="27" spans="1:12" ht="15.6" customHeight="1">
      <c r="A27" s="53" t="s">
        <v>27</v>
      </c>
      <c r="B27" s="51"/>
      <c r="C27" s="51"/>
      <c r="D27" s="52"/>
      <c r="E27" s="51"/>
      <c r="F27" s="63">
        <v>691920</v>
      </c>
      <c r="G27" s="64"/>
      <c r="H27" s="63">
        <v>314425</v>
      </c>
      <c r="I27" s="64"/>
      <c r="J27" s="63">
        <v>691920</v>
      </c>
      <c r="K27" s="64"/>
      <c r="L27" s="63">
        <v>314425</v>
      </c>
    </row>
    <row r="28" spans="1:12" ht="15.6" customHeight="1">
      <c r="A28" s="53" t="s">
        <v>155</v>
      </c>
      <c r="B28" s="51"/>
      <c r="C28" s="51"/>
      <c r="D28" s="52"/>
      <c r="E28" s="51"/>
      <c r="F28" s="63">
        <v>-4101066</v>
      </c>
      <c r="G28" s="64"/>
      <c r="H28" s="63">
        <v>-5559156</v>
      </c>
      <c r="I28" s="64"/>
      <c r="J28" s="63">
        <v>-4101066</v>
      </c>
      <c r="K28" s="64"/>
      <c r="L28" s="63">
        <v>-5559156</v>
      </c>
    </row>
    <row r="29" spans="1:12" ht="15.6" customHeight="1">
      <c r="A29" s="53" t="s">
        <v>28</v>
      </c>
      <c r="B29" s="51"/>
      <c r="C29" s="51"/>
      <c r="D29" s="52"/>
      <c r="E29" s="51"/>
      <c r="F29" s="63">
        <v>-9776111</v>
      </c>
      <c r="G29" s="64"/>
      <c r="H29" s="63">
        <v>-13299301</v>
      </c>
      <c r="I29" s="64"/>
      <c r="J29" s="63">
        <v>-9767800</v>
      </c>
      <c r="K29" s="64"/>
      <c r="L29" s="63">
        <v>-13299301</v>
      </c>
    </row>
    <row r="30" spans="1:12" ht="15.6" customHeight="1">
      <c r="A30" s="53" t="s">
        <v>203</v>
      </c>
      <c r="F30" s="63">
        <v>-2303107</v>
      </c>
      <c r="G30" s="64"/>
      <c r="H30" s="63">
        <v>-230112</v>
      </c>
      <c r="I30" s="64"/>
      <c r="J30" s="63">
        <v>-2303107</v>
      </c>
      <c r="K30" s="64"/>
      <c r="L30" s="63">
        <v>-230112</v>
      </c>
    </row>
    <row r="31" spans="1:12" ht="15.6" customHeight="1">
      <c r="A31" s="53" t="s">
        <v>136</v>
      </c>
      <c r="F31" s="66">
        <v>18901</v>
      </c>
      <c r="G31" s="64"/>
      <c r="H31" s="66">
        <v>-1247711</v>
      </c>
      <c r="I31" s="64"/>
      <c r="J31" s="66">
        <v>18901</v>
      </c>
      <c r="K31" s="64"/>
      <c r="L31" s="66">
        <v>-1247711</v>
      </c>
    </row>
    <row r="32" spans="1:12" ht="12" customHeight="1">
      <c r="F32" s="62"/>
      <c r="H32" s="62"/>
      <c r="J32" s="62"/>
      <c r="L32" s="62"/>
    </row>
    <row r="33" spans="1:12" ht="15.6" customHeight="1">
      <c r="A33" s="51" t="s">
        <v>124</v>
      </c>
      <c r="F33" s="63"/>
      <c r="G33" s="63"/>
      <c r="H33" s="63"/>
      <c r="I33" s="63"/>
      <c r="J33" s="63"/>
      <c r="K33" s="63"/>
      <c r="L33" s="63"/>
    </row>
    <row r="34" spans="1:12" ht="15.6" customHeight="1">
      <c r="A34" s="51"/>
      <c r="B34" s="51" t="s">
        <v>144</v>
      </c>
      <c r="F34" s="62">
        <f>SUM(F25,F27:F31)</f>
        <v>7303810</v>
      </c>
      <c r="G34" s="63"/>
      <c r="H34" s="62">
        <f>SUM(H25,H27:H31)</f>
        <v>5724650</v>
      </c>
      <c r="I34" s="63"/>
      <c r="J34" s="62">
        <f>SUM(J25,J27:J31)</f>
        <v>7312121</v>
      </c>
      <c r="K34" s="63"/>
      <c r="L34" s="62">
        <f>SUM(L25,L27:L31)</f>
        <v>5724650</v>
      </c>
    </row>
    <row r="35" spans="1:12" ht="15.6" customHeight="1">
      <c r="A35" s="53" t="s">
        <v>99</v>
      </c>
      <c r="F35" s="66">
        <v>-511701</v>
      </c>
      <c r="G35" s="64"/>
      <c r="H35" s="66">
        <v>-360296</v>
      </c>
      <c r="I35" s="64"/>
      <c r="J35" s="66">
        <v>-511701</v>
      </c>
      <c r="K35" s="64"/>
      <c r="L35" s="66">
        <v>-360296</v>
      </c>
    </row>
    <row r="36" spans="1:12" ht="12" customHeight="1">
      <c r="F36" s="62"/>
      <c r="H36" s="62"/>
      <c r="J36" s="62"/>
      <c r="L36" s="62"/>
    </row>
    <row r="37" spans="1:12" ht="15.6" customHeight="1">
      <c r="A37" s="51" t="s">
        <v>145</v>
      </c>
      <c r="F37" s="62">
        <f>SUM(F34:F35)</f>
        <v>6792109</v>
      </c>
      <c r="G37" s="63"/>
      <c r="H37" s="62">
        <f>SUM(H34:H35)</f>
        <v>5364354</v>
      </c>
      <c r="I37" s="63"/>
      <c r="J37" s="62">
        <f>SUM(J34:J35)</f>
        <v>6800420</v>
      </c>
      <c r="K37" s="63"/>
      <c r="L37" s="62">
        <f>SUM(L34:L35)</f>
        <v>5364354</v>
      </c>
    </row>
    <row r="38" spans="1:12" ht="15.6" customHeight="1">
      <c r="A38" s="53" t="s">
        <v>146</v>
      </c>
      <c r="D38" s="58">
        <v>24</v>
      </c>
      <c r="F38" s="66">
        <v>-1464594</v>
      </c>
      <c r="G38" s="63"/>
      <c r="H38" s="66">
        <v>-1190369</v>
      </c>
      <c r="I38" s="63"/>
      <c r="J38" s="66">
        <v>-1464594</v>
      </c>
      <c r="K38" s="63"/>
      <c r="L38" s="66">
        <v>-1190369</v>
      </c>
    </row>
    <row r="39" spans="1:12" ht="12" customHeight="1">
      <c r="F39" s="62"/>
      <c r="H39" s="62"/>
      <c r="J39" s="62"/>
      <c r="L39" s="62"/>
    </row>
    <row r="40" spans="1:12" ht="15.6" customHeight="1" thickBot="1">
      <c r="A40" s="51" t="s">
        <v>215</v>
      </c>
      <c r="F40" s="67">
        <f>SUM(F37:F38)</f>
        <v>5327515</v>
      </c>
      <c r="G40" s="63"/>
      <c r="H40" s="67">
        <f>SUM(H37:H38)</f>
        <v>4173985</v>
      </c>
      <c r="I40" s="63"/>
      <c r="J40" s="67">
        <f>SUM(J37:J38)</f>
        <v>5335826</v>
      </c>
      <c r="K40" s="63"/>
      <c r="L40" s="67">
        <f>SUM(L37:L38)</f>
        <v>4173985</v>
      </c>
    </row>
    <row r="41" spans="1:12" ht="12" customHeight="1" thickTop="1">
      <c r="F41" s="62"/>
      <c r="H41" s="62"/>
      <c r="J41" s="62"/>
      <c r="L41" s="62"/>
    </row>
    <row r="42" spans="1:12" ht="15.6" customHeight="1">
      <c r="A42" s="51"/>
      <c r="F42" s="63"/>
      <c r="G42" s="63"/>
      <c r="H42" s="63"/>
      <c r="I42" s="63"/>
      <c r="J42" s="63"/>
      <c r="K42" s="63"/>
      <c r="L42" s="63"/>
    </row>
    <row r="43" spans="1:12" ht="15.6" customHeight="1">
      <c r="A43" s="51"/>
      <c r="F43" s="63"/>
      <c r="G43" s="63"/>
      <c r="H43" s="63"/>
      <c r="I43" s="63"/>
      <c r="J43" s="63"/>
      <c r="K43" s="63"/>
      <c r="L43" s="63"/>
    </row>
    <row r="44" spans="1:12" ht="15.6" customHeight="1">
      <c r="A44" s="51"/>
      <c r="F44" s="63"/>
      <c r="G44" s="63"/>
      <c r="H44" s="63"/>
      <c r="I44" s="63"/>
      <c r="J44" s="63"/>
      <c r="K44" s="63"/>
      <c r="L44" s="63"/>
    </row>
    <row r="45" spans="1:12" ht="15.6" customHeight="1">
      <c r="F45" s="63"/>
      <c r="G45" s="63"/>
      <c r="H45" s="63"/>
      <c r="I45" s="63"/>
      <c r="J45" s="63"/>
      <c r="K45" s="63"/>
      <c r="L45" s="63"/>
    </row>
    <row r="46" spans="1:12" ht="15.6" customHeight="1">
      <c r="A46" s="51"/>
      <c r="F46" s="63"/>
      <c r="G46" s="63"/>
      <c r="H46" s="63"/>
      <c r="I46" s="63"/>
      <c r="J46" s="63"/>
      <c r="K46" s="63"/>
      <c r="L46" s="63"/>
    </row>
    <row r="47" spans="1:12" ht="15.6" customHeight="1">
      <c r="F47" s="63"/>
      <c r="G47" s="63"/>
      <c r="H47" s="63"/>
      <c r="I47" s="63"/>
      <c r="J47" s="63"/>
      <c r="K47" s="63"/>
      <c r="L47" s="63"/>
    </row>
    <row r="48" spans="1:12" ht="15.6" customHeight="1">
      <c r="A48" s="51"/>
      <c r="F48" s="63"/>
      <c r="G48" s="63"/>
      <c r="H48" s="63"/>
      <c r="I48" s="63"/>
      <c r="J48" s="63"/>
      <c r="K48" s="63"/>
      <c r="L48" s="63"/>
    </row>
    <row r="49" spans="1:12" ht="15.6" customHeight="1">
      <c r="F49" s="62"/>
      <c r="H49" s="62"/>
      <c r="J49" s="62"/>
      <c r="L49" s="62"/>
    </row>
    <row r="50" spans="1:12" ht="15.6" customHeight="1">
      <c r="A50" s="51"/>
    </row>
    <row r="51" spans="1:12" ht="15.6" customHeight="1"/>
    <row r="52" spans="1:12" ht="15.6" customHeight="1"/>
    <row r="53" spans="1:12" ht="15.6" customHeight="1"/>
    <row r="54" spans="1:12" ht="20.25" customHeight="1"/>
    <row r="55" spans="1:12" ht="21.9" customHeight="1">
      <c r="A55" s="68" t="s">
        <v>14</v>
      </c>
      <c r="B55" s="68"/>
      <c r="C55" s="68"/>
      <c r="D55" s="69"/>
      <c r="E55" s="68"/>
      <c r="F55" s="65"/>
      <c r="G55" s="69"/>
      <c r="H55" s="65"/>
      <c r="I55" s="69"/>
      <c r="J55" s="65"/>
      <c r="K55" s="69"/>
      <c r="L55" s="65"/>
    </row>
    <row r="56" spans="1:12" ht="16.5" customHeight="1">
      <c r="A56" s="51" t="s">
        <v>38</v>
      </c>
      <c r="B56" s="51"/>
      <c r="C56" s="51"/>
      <c r="D56" s="52"/>
      <c r="E56" s="51"/>
      <c r="F56" s="51"/>
      <c r="G56" s="51"/>
      <c r="H56" s="51"/>
      <c r="I56" s="51"/>
      <c r="J56" s="51"/>
      <c r="K56" s="51"/>
      <c r="L56" s="51"/>
    </row>
    <row r="57" spans="1:12" ht="16.5" customHeight="1">
      <c r="A57" s="51" t="s">
        <v>103</v>
      </c>
      <c r="B57" s="51"/>
      <c r="C57" s="51"/>
      <c r="D57" s="52"/>
      <c r="E57" s="51"/>
      <c r="F57" s="51"/>
      <c r="G57" s="51"/>
      <c r="H57" s="51"/>
      <c r="I57" s="51"/>
      <c r="J57" s="51"/>
      <c r="K57" s="51"/>
      <c r="L57" s="51"/>
    </row>
    <row r="58" spans="1:12" ht="16.5" customHeight="1">
      <c r="A58" s="54" t="s">
        <v>162</v>
      </c>
      <c r="B58" s="54"/>
      <c r="C58" s="54"/>
      <c r="D58" s="55"/>
      <c r="E58" s="54"/>
      <c r="F58" s="54"/>
      <c r="G58" s="54"/>
      <c r="H58" s="54"/>
      <c r="I58" s="54"/>
      <c r="J58" s="54"/>
      <c r="K58" s="54"/>
      <c r="L58" s="54"/>
    </row>
    <row r="59" spans="1:12" ht="15.6" customHeight="1">
      <c r="A59" s="51"/>
      <c r="B59" s="51"/>
      <c r="C59" s="51"/>
      <c r="D59" s="52"/>
      <c r="E59" s="51"/>
      <c r="F59" s="51"/>
      <c r="G59" s="51"/>
      <c r="H59" s="51"/>
      <c r="I59" s="51"/>
      <c r="J59" s="51"/>
      <c r="K59" s="51"/>
      <c r="L59" s="51"/>
    </row>
    <row r="60" spans="1:12" ht="15.6" customHeight="1">
      <c r="A60" s="51"/>
      <c r="B60" s="51"/>
      <c r="C60" s="51"/>
      <c r="D60" s="52"/>
      <c r="E60" s="51"/>
      <c r="F60" s="51"/>
      <c r="G60" s="51"/>
      <c r="H60" s="51"/>
      <c r="I60" s="51"/>
      <c r="J60" s="51"/>
      <c r="K60" s="51"/>
      <c r="L60" s="51"/>
    </row>
    <row r="61" spans="1:12" ht="15.6" customHeight="1">
      <c r="A61" s="51"/>
      <c r="B61" s="51"/>
      <c r="C61" s="51"/>
      <c r="D61" s="52"/>
      <c r="E61" s="51"/>
      <c r="F61" s="130" t="s">
        <v>189</v>
      </c>
      <c r="G61" s="130"/>
      <c r="H61" s="130"/>
      <c r="I61" s="52"/>
      <c r="J61" s="130" t="s">
        <v>122</v>
      </c>
      <c r="K61" s="130"/>
      <c r="L61" s="130"/>
    </row>
    <row r="62" spans="1:12" ht="15.6" customHeight="1">
      <c r="A62" s="51"/>
      <c r="B62" s="51"/>
      <c r="C62" s="51"/>
      <c r="D62" s="52"/>
      <c r="E62" s="51"/>
      <c r="F62" s="131" t="s">
        <v>121</v>
      </c>
      <c r="G62" s="131"/>
      <c r="H62" s="131"/>
      <c r="I62" s="52"/>
      <c r="J62" s="131" t="s">
        <v>121</v>
      </c>
      <c r="K62" s="131"/>
      <c r="L62" s="131"/>
    </row>
    <row r="63" spans="1:12" ht="15.6" customHeight="1">
      <c r="A63" s="51"/>
      <c r="B63" s="51"/>
      <c r="C63" s="51"/>
      <c r="D63" s="52"/>
      <c r="E63" s="51"/>
      <c r="F63" s="56" t="s">
        <v>0</v>
      </c>
      <c r="G63" s="51"/>
      <c r="H63" s="56" t="s">
        <v>0</v>
      </c>
      <c r="I63" s="51"/>
      <c r="J63" s="56" t="s">
        <v>0</v>
      </c>
      <c r="K63" s="51"/>
      <c r="L63" s="56" t="s">
        <v>0</v>
      </c>
    </row>
    <row r="64" spans="1:12" ht="15.6" customHeight="1">
      <c r="A64" s="51"/>
      <c r="B64" s="51"/>
      <c r="C64" s="51"/>
      <c r="D64" s="52"/>
      <c r="E64" s="51"/>
      <c r="F64" s="57" t="s">
        <v>161</v>
      </c>
      <c r="G64" s="51"/>
      <c r="H64" s="57" t="s">
        <v>161</v>
      </c>
      <c r="I64" s="51"/>
      <c r="J64" s="57" t="s">
        <v>161</v>
      </c>
      <c r="K64" s="51"/>
      <c r="L64" s="57" t="s">
        <v>161</v>
      </c>
    </row>
    <row r="65" spans="1:14" ht="15.6" customHeight="1">
      <c r="F65" s="59" t="s">
        <v>106</v>
      </c>
      <c r="G65" s="58"/>
      <c r="H65" s="59" t="s">
        <v>37</v>
      </c>
      <c r="I65" s="58"/>
      <c r="J65" s="59" t="s">
        <v>106</v>
      </c>
      <c r="K65" s="58"/>
      <c r="L65" s="59" t="s">
        <v>37</v>
      </c>
    </row>
    <row r="66" spans="1:14" ht="15.6" customHeight="1">
      <c r="D66" s="60" t="s">
        <v>3</v>
      </c>
      <c r="E66" s="52"/>
      <c r="F66" s="61" t="s">
        <v>4</v>
      </c>
      <c r="H66" s="61" t="s">
        <v>4</v>
      </c>
      <c r="J66" s="61" t="s">
        <v>4</v>
      </c>
      <c r="L66" s="61" t="s">
        <v>4</v>
      </c>
    </row>
    <row r="67" spans="1:14" ht="12" customHeight="1">
      <c r="F67" s="62"/>
      <c r="H67" s="62"/>
      <c r="J67" s="62"/>
      <c r="L67" s="62"/>
    </row>
    <row r="68" spans="1:14" ht="12">
      <c r="A68" s="51" t="s">
        <v>216</v>
      </c>
      <c r="F68" s="62"/>
      <c r="H68" s="62"/>
      <c r="J68" s="62"/>
      <c r="L68" s="62"/>
    </row>
    <row r="69" spans="1:14" s="74" customFormat="1" ht="14.85" customHeight="1">
      <c r="A69" s="70" t="s">
        <v>206</v>
      </c>
      <c r="B69" s="71"/>
      <c r="C69" s="72"/>
      <c r="D69" s="72"/>
      <c r="E69" s="72"/>
      <c r="F69" s="73"/>
      <c r="G69" s="11"/>
      <c r="H69" s="12"/>
      <c r="I69" s="11"/>
      <c r="J69" s="12"/>
      <c r="K69" s="11"/>
      <c r="L69" s="12"/>
      <c r="M69" s="11"/>
      <c r="N69" s="12"/>
    </row>
    <row r="70" spans="1:14" s="74" customFormat="1" ht="14.85" customHeight="1">
      <c r="A70" s="70"/>
      <c r="B70" s="75" t="s">
        <v>204</v>
      </c>
      <c r="C70" s="72"/>
      <c r="D70" s="72"/>
      <c r="E70" s="72"/>
      <c r="F70" s="73"/>
      <c r="G70" s="11"/>
      <c r="H70" s="12"/>
      <c r="I70" s="11"/>
      <c r="J70" s="12"/>
      <c r="K70" s="11"/>
      <c r="L70" s="12"/>
      <c r="M70" s="11"/>
      <c r="N70" s="12"/>
    </row>
    <row r="71" spans="1:14" s="74" customFormat="1" ht="14.85" customHeight="1">
      <c r="A71" s="76"/>
      <c r="B71" s="77" t="s">
        <v>207</v>
      </c>
      <c r="C71" s="72"/>
      <c r="D71" s="72"/>
      <c r="E71" s="72"/>
      <c r="F71" s="73"/>
      <c r="G71" s="11"/>
      <c r="H71" s="12"/>
      <c r="I71" s="11"/>
      <c r="J71" s="12"/>
      <c r="K71" s="11"/>
      <c r="L71" s="12"/>
      <c r="M71" s="11"/>
      <c r="N71" s="12"/>
    </row>
    <row r="72" spans="1:14" s="74" customFormat="1" ht="14.85" customHeight="1">
      <c r="A72" s="76"/>
      <c r="B72" s="77"/>
      <c r="C72" s="77" t="s">
        <v>208</v>
      </c>
      <c r="D72" s="72"/>
      <c r="E72" s="72"/>
      <c r="F72" s="62">
        <v>1946710</v>
      </c>
      <c r="G72" s="62"/>
      <c r="H72" s="62">
        <v>0</v>
      </c>
      <c r="I72" s="62"/>
      <c r="J72" s="62">
        <v>1946710</v>
      </c>
      <c r="K72" s="62"/>
      <c r="L72" s="62">
        <v>0</v>
      </c>
      <c r="M72" s="11"/>
      <c r="N72" s="12"/>
    </row>
    <row r="73" spans="1:14" s="74" customFormat="1" ht="14.85" customHeight="1">
      <c r="A73" s="78"/>
      <c r="B73" s="77" t="s">
        <v>209</v>
      </c>
      <c r="C73" s="77"/>
      <c r="D73" s="72"/>
      <c r="E73" s="72"/>
      <c r="F73" s="13"/>
      <c r="G73" s="11"/>
      <c r="H73" s="13"/>
      <c r="I73" s="11"/>
      <c r="J73" s="13"/>
      <c r="K73" s="11"/>
      <c r="L73" s="13"/>
    </row>
    <row r="74" spans="1:14" s="74" customFormat="1" ht="14.1" customHeight="1">
      <c r="A74" s="78"/>
      <c r="B74" s="72"/>
      <c r="C74" s="77" t="s">
        <v>210</v>
      </c>
      <c r="D74" s="72"/>
      <c r="E74" s="72"/>
      <c r="F74" s="66">
        <v>-389342</v>
      </c>
      <c r="G74" s="66"/>
      <c r="H74" s="66">
        <v>0</v>
      </c>
      <c r="I74" s="66"/>
      <c r="J74" s="66">
        <v>-389342</v>
      </c>
      <c r="K74" s="66"/>
      <c r="L74" s="66">
        <v>0</v>
      </c>
    </row>
    <row r="75" spans="1:14" s="74" customFormat="1" ht="14.1" customHeight="1">
      <c r="A75" s="79"/>
      <c r="B75" s="80"/>
      <c r="C75" s="80"/>
      <c r="D75" s="80"/>
      <c r="E75" s="80"/>
      <c r="F75" s="11"/>
      <c r="G75" s="11"/>
      <c r="H75" s="11"/>
      <c r="I75" s="11"/>
      <c r="J75" s="11"/>
      <c r="K75" s="11"/>
      <c r="L75" s="11"/>
    </row>
    <row r="76" spans="1:14" s="74" customFormat="1" ht="14.85" customHeight="1">
      <c r="A76" s="74" t="s">
        <v>211</v>
      </c>
      <c r="B76" s="80"/>
      <c r="C76" s="80"/>
      <c r="D76" s="80"/>
      <c r="E76" s="80"/>
      <c r="F76" s="11"/>
      <c r="G76" s="11"/>
      <c r="H76" s="11"/>
      <c r="I76" s="11"/>
      <c r="J76" s="11"/>
      <c r="K76" s="11"/>
      <c r="L76" s="11"/>
    </row>
    <row r="77" spans="1:14" s="74" customFormat="1" ht="14.85" customHeight="1">
      <c r="B77" s="81" t="s">
        <v>217</v>
      </c>
      <c r="C77" s="80"/>
      <c r="D77" s="80"/>
      <c r="E77" s="80"/>
      <c r="F77" s="66">
        <f>SUM(F72:F74)</f>
        <v>1557368</v>
      </c>
      <c r="G77" s="66"/>
      <c r="H77" s="66">
        <f>SUM(H72:H74)</f>
        <v>0</v>
      </c>
      <c r="I77" s="66"/>
      <c r="J77" s="66">
        <f>SUM(J72:J74)</f>
        <v>1557368</v>
      </c>
      <c r="K77" s="66"/>
      <c r="L77" s="66">
        <f>SUM(L72:L74)</f>
        <v>0</v>
      </c>
    </row>
    <row r="78" spans="1:14" s="74" customFormat="1" ht="14.85" customHeight="1">
      <c r="B78" s="80"/>
      <c r="C78" s="80"/>
      <c r="D78" s="80"/>
      <c r="E78" s="80"/>
      <c r="F78" s="11"/>
      <c r="G78" s="11"/>
      <c r="H78" s="11"/>
      <c r="I78" s="11"/>
      <c r="J78" s="11"/>
      <c r="K78" s="11"/>
      <c r="L78" s="11"/>
    </row>
    <row r="79" spans="1:14" s="74" customFormat="1" ht="14.85" customHeight="1">
      <c r="A79" s="79" t="s">
        <v>212</v>
      </c>
      <c r="B79" s="80"/>
      <c r="C79" s="80"/>
      <c r="D79" s="80"/>
      <c r="E79" s="80"/>
      <c r="F79" s="11"/>
      <c r="G79" s="11"/>
      <c r="H79" s="11"/>
      <c r="I79" s="11"/>
      <c r="J79" s="11"/>
      <c r="K79" s="11"/>
      <c r="L79" s="11"/>
    </row>
    <row r="80" spans="1:14" s="74" customFormat="1" ht="14.85" customHeight="1" thickBot="1">
      <c r="B80" s="79" t="s">
        <v>205</v>
      </c>
      <c r="C80" s="80"/>
      <c r="D80" s="80"/>
      <c r="E80" s="80"/>
      <c r="F80" s="82">
        <f>F77+F40</f>
        <v>6884883</v>
      </c>
      <c r="G80" s="63"/>
      <c r="H80" s="82">
        <f>H77+H40</f>
        <v>4173985</v>
      </c>
      <c r="I80" s="63"/>
      <c r="J80" s="82">
        <f>J77+J40</f>
        <v>6893194</v>
      </c>
      <c r="K80" s="63"/>
      <c r="L80" s="82">
        <f>L77+L40</f>
        <v>4173985</v>
      </c>
    </row>
    <row r="81" spans="1:14" ht="14.25" customHeight="1" thickTop="1"/>
    <row r="82" spans="1:14" ht="14.25" customHeight="1">
      <c r="A82" s="14" t="s">
        <v>169</v>
      </c>
      <c r="B82" s="18"/>
      <c r="C82" s="18"/>
      <c r="D82" s="15"/>
      <c r="E82" s="18"/>
      <c r="F82" s="23"/>
      <c r="G82" s="23"/>
      <c r="H82" s="23"/>
      <c r="I82" s="23"/>
      <c r="J82" s="23"/>
      <c r="K82" s="23"/>
      <c r="L82" s="23"/>
      <c r="M82" s="11"/>
      <c r="N82" s="11"/>
    </row>
    <row r="83" spans="1:14" ht="14.25" customHeight="1">
      <c r="A83" s="14"/>
      <c r="B83" s="18" t="s">
        <v>170</v>
      </c>
      <c r="C83" s="18"/>
      <c r="D83" s="15"/>
      <c r="E83" s="18"/>
      <c r="F83" s="63">
        <v>5331587</v>
      </c>
      <c r="G83" s="63"/>
      <c r="H83" s="63">
        <v>4173985</v>
      </c>
      <c r="I83" s="63"/>
      <c r="J83" s="63">
        <v>5335826</v>
      </c>
      <c r="K83" s="63"/>
      <c r="L83" s="63">
        <v>4173985</v>
      </c>
      <c r="M83" s="11"/>
      <c r="N83" s="11"/>
    </row>
    <row r="84" spans="1:14" ht="14.25" customHeight="1">
      <c r="A84" s="14"/>
      <c r="B84" s="18" t="s">
        <v>171</v>
      </c>
      <c r="C84" s="18"/>
      <c r="D84" s="15"/>
      <c r="E84" s="18"/>
      <c r="F84" s="66">
        <v>-4072</v>
      </c>
      <c r="G84" s="63"/>
      <c r="H84" s="66">
        <v>0</v>
      </c>
      <c r="I84" s="63"/>
      <c r="J84" s="66">
        <v>0</v>
      </c>
      <c r="K84" s="63"/>
      <c r="L84" s="66">
        <v>0</v>
      </c>
    </row>
    <row r="85" spans="1:14" ht="14.25" customHeight="1">
      <c r="A85" s="18"/>
      <c r="B85" s="18"/>
      <c r="C85" s="18"/>
      <c r="D85" s="15"/>
      <c r="E85" s="18"/>
      <c r="F85" s="62"/>
      <c r="H85" s="62"/>
      <c r="J85" s="62"/>
      <c r="L85" s="62"/>
    </row>
    <row r="86" spans="1:14" ht="14.25" customHeight="1" thickBot="1">
      <c r="A86" s="14"/>
      <c r="B86" s="18"/>
      <c r="C86" s="18"/>
      <c r="D86" s="15"/>
      <c r="E86" s="18"/>
      <c r="F86" s="82">
        <f>SUM(F83:F84)</f>
        <v>5327515</v>
      </c>
      <c r="G86" s="63"/>
      <c r="H86" s="82">
        <f>SUM(H83:H84)</f>
        <v>4173985</v>
      </c>
      <c r="I86" s="63"/>
      <c r="J86" s="82">
        <f>SUM(J83:J84)</f>
        <v>5335826</v>
      </c>
      <c r="K86" s="63"/>
      <c r="L86" s="82">
        <f>SUM(L83:L84)</f>
        <v>4173985</v>
      </c>
    </row>
    <row r="87" spans="1:14" ht="14.25" customHeight="1" thickTop="1">
      <c r="A87" s="74"/>
      <c r="B87" s="80"/>
      <c r="C87" s="80"/>
      <c r="D87" s="80"/>
      <c r="E87" s="80"/>
      <c r="F87" s="62"/>
      <c r="H87" s="62"/>
      <c r="J87" s="62"/>
      <c r="L87" s="62"/>
    </row>
    <row r="88" spans="1:14" ht="14.25" customHeight="1">
      <c r="A88" s="14" t="s">
        <v>213</v>
      </c>
      <c r="B88" s="18"/>
      <c r="C88" s="18"/>
      <c r="D88" s="15"/>
      <c r="E88" s="18"/>
      <c r="F88" s="23"/>
      <c r="G88" s="23"/>
      <c r="H88" s="23"/>
      <c r="I88" s="23"/>
      <c r="J88" s="23"/>
      <c r="K88" s="23"/>
      <c r="L88" s="23"/>
    </row>
    <row r="89" spans="1:14" ht="14.25" customHeight="1">
      <c r="A89" s="14"/>
      <c r="B89" s="14" t="s">
        <v>214</v>
      </c>
      <c r="C89" s="18"/>
      <c r="D89" s="15"/>
      <c r="E89" s="18"/>
      <c r="F89" s="23"/>
      <c r="G89" s="23"/>
      <c r="H89" s="23"/>
      <c r="I89" s="23"/>
      <c r="J89" s="23"/>
      <c r="K89" s="23"/>
      <c r="L89" s="23"/>
    </row>
    <row r="90" spans="1:14" ht="14.25" customHeight="1">
      <c r="A90" s="14"/>
      <c r="B90" s="18" t="s">
        <v>170</v>
      </c>
      <c r="C90" s="18"/>
      <c r="D90" s="15"/>
      <c r="E90" s="18"/>
      <c r="F90" s="23">
        <v>6888955</v>
      </c>
      <c r="G90" s="23"/>
      <c r="H90" s="23">
        <v>4173985</v>
      </c>
      <c r="I90" s="23"/>
      <c r="J90" s="23">
        <v>6893194</v>
      </c>
      <c r="K90" s="23"/>
      <c r="L90" s="23">
        <v>4173985</v>
      </c>
    </row>
    <row r="91" spans="1:14" ht="14.25" customHeight="1">
      <c r="A91" s="14"/>
      <c r="B91" s="18" t="s">
        <v>171</v>
      </c>
      <c r="C91" s="18"/>
      <c r="D91" s="15"/>
      <c r="E91" s="18"/>
      <c r="F91" s="22">
        <v>-4072</v>
      </c>
      <c r="G91" s="23"/>
      <c r="H91" s="22">
        <v>0</v>
      </c>
      <c r="I91" s="23"/>
      <c r="J91" s="22">
        <v>0</v>
      </c>
      <c r="K91" s="23"/>
      <c r="L91" s="22">
        <v>0</v>
      </c>
    </row>
    <row r="92" spans="1:14" ht="14.25" customHeight="1">
      <c r="A92" s="18"/>
      <c r="B92" s="18"/>
      <c r="C92" s="18"/>
      <c r="D92" s="15"/>
      <c r="E92" s="18"/>
      <c r="F92" s="16"/>
      <c r="G92" s="18"/>
      <c r="H92" s="16"/>
      <c r="I92" s="18"/>
      <c r="J92" s="16"/>
      <c r="K92" s="18"/>
      <c r="L92" s="16"/>
    </row>
    <row r="93" spans="1:14" ht="14.25" customHeight="1" thickBot="1">
      <c r="A93" s="14"/>
      <c r="B93" s="18"/>
      <c r="C93" s="18"/>
      <c r="D93" s="15"/>
      <c r="E93" s="18"/>
      <c r="F93" s="40">
        <f>SUM(F90:F91)</f>
        <v>6884883</v>
      </c>
      <c r="G93" s="23"/>
      <c r="H93" s="40">
        <f>SUM(H90:H91)</f>
        <v>4173985</v>
      </c>
      <c r="I93" s="23"/>
      <c r="J93" s="40">
        <f>SUM(J90:J91)</f>
        <v>6893194</v>
      </c>
      <c r="K93" s="23"/>
      <c r="L93" s="40">
        <f>SUM(L90:L91)</f>
        <v>4173985</v>
      </c>
    </row>
    <row r="94" spans="1:14" ht="14.25" customHeight="1" thickTop="1">
      <c r="A94" s="79"/>
      <c r="B94" s="120"/>
      <c r="C94" s="120"/>
      <c r="D94" s="120"/>
      <c r="E94" s="120"/>
      <c r="F94" s="120"/>
      <c r="G94" s="120"/>
      <c r="H94" s="120"/>
      <c r="I94" s="120"/>
      <c r="J94" s="120"/>
      <c r="K94" s="120"/>
      <c r="L94" s="120"/>
    </row>
    <row r="95" spans="1:14" ht="14.25" customHeight="1">
      <c r="A95" s="14" t="s">
        <v>95</v>
      </c>
      <c r="B95" s="18"/>
      <c r="C95" s="18"/>
      <c r="D95" s="15"/>
      <c r="E95" s="18"/>
      <c r="F95" s="23"/>
      <c r="G95" s="23"/>
      <c r="H95" s="23"/>
      <c r="I95" s="23"/>
      <c r="J95" s="23"/>
      <c r="K95" s="23"/>
      <c r="L95" s="23"/>
    </row>
    <row r="96" spans="1:14" ht="14.25" customHeight="1">
      <c r="A96" s="18"/>
      <c r="B96" s="18"/>
      <c r="C96" s="18"/>
      <c r="D96" s="15"/>
      <c r="E96" s="18"/>
      <c r="F96" s="16"/>
      <c r="G96" s="18"/>
      <c r="H96" s="16"/>
      <c r="I96" s="18"/>
      <c r="J96" s="16"/>
      <c r="K96" s="18"/>
      <c r="L96" s="16"/>
    </row>
    <row r="97" spans="1:12" ht="14.25" customHeight="1">
      <c r="A97" s="18" t="s">
        <v>67</v>
      </c>
      <c r="B97" s="18"/>
      <c r="C97" s="18"/>
      <c r="D97" s="58">
        <v>25</v>
      </c>
      <c r="F97" s="83">
        <v>0.02</v>
      </c>
      <c r="H97" s="53">
        <v>1.4999999999999999E-2</v>
      </c>
      <c r="J97" s="83">
        <v>0.02</v>
      </c>
      <c r="L97" s="53">
        <v>1.4999999999999999E-2</v>
      </c>
    </row>
    <row r="98" spans="1:12" ht="14.25" customHeight="1">
      <c r="B98" s="120"/>
      <c r="C98" s="120"/>
      <c r="D98" s="120"/>
      <c r="E98" s="120"/>
      <c r="F98" s="120"/>
      <c r="G98" s="120"/>
      <c r="H98" s="120"/>
      <c r="I98" s="120"/>
      <c r="J98" s="120"/>
      <c r="K98" s="120"/>
      <c r="L98" s="120"/>
    </row>
    <row r="99" spans="1:12" s="74" customFormat="1" ht="14.85" customHeight="1">
      <c r="B99" s="120"/>
      <c r="C99" s="120"/>
      <c r="D99" s="120"/>
      <c r="E99" s="120"/>
      <c r="F99" s="120"/>
      <c r="G99" s="120"/>
      <c r="H99" s="120"/>
      <c r="I99" s="120"/>
      <c r="J99" s="120"/>
      <c r="K99" s="120"/>
      <c r="L99" s="120"/>
    </row>
    <row r="100" spans="1:12" s="74" customFormat="1" ht="14.85" customHeight="1">
      <c r="B100" s="120"/>
      <c r="C100" s="120"/>
      <c r="D100" s="120"/>
      <c r="E100" s="120"/>
      <c r="F100" s="120"/>
      <c r="G100" s="120"/>
      <c r="H100" s="120"/>
      <c r="I100" s="120"/>
      <c r="J100" s="120"/>
      <c r="K100" s="120"/>
      <c r="L100" s="120"/>
    </row>
    <row r="101" spans="1:12" s="74" customFormat="1" ht="14.85" customHeight="1">
      <c r="A101" s="79"/>
      <c r="B101" s="120"/>
      <c r="C101" s="120"/>
      <c r="D101" s="120"/>
      <c r="E101" s="120"/>
      <c r="F101" s="120"/>
      <c r="G101" s="120"/>
      <c r="H101" s="120"/>
      <c r="I101" s="120"/>
      <c r="J101" s="120"/>
      <c r="K101" s="120"/>
      <c r="L101" s="120"/>
    </row>
    <row r="102" spans="1:12" s="74" customFormat="1" ht="14.85" customHeight="1">
      <c r="A102" s="79"/>
      <c r="B102" s="120"/>
      <c r="C102" s="120"/>
      <c r="D102" s="120"/>
      <c r="E102" s="120"/>
      <c r="F102" s="120"/>
      <c r="G102" s="120"/>
      <c r="H102" s="120"/>
      <c r="I102" s="120"/>
      <c r="J102" s="120"/>
      <c r="K102" s="120"/>
      <c r="L102" s="120"/>
    </row>
    <row r="103" spans="1:12" s="74" customFormat="1" ht="14.85" customHeight="1">
      <c r="A103" s="79"/>
      <c r="B103" s="120"/>
      <c r="C103" s="120"/>
      <c r="D103" s="120"/>
      <c r="E103" s="120"/>
      <c r="F103" s="120"/>
      <c r="G103" s="120"/>
      <c r="H103" s="120"/>
      <c r="I103" s="120"/>
      <c r="J103" s="120"/>
      <c r="K103" s="120"/>
      <c r="L103" s="120"/>
    </row>
    <row r="104" spans="1:12" s="74" customFormat="1" ht="14.85" customHeight="1">
      <c r="B104" s="120"/>
      <c r="C104" s="120"/>
      <c r="D104" s="120"/>
      <c r="E104" s="120"/>
      <c r="F104" s="120"/>
      <c r="G104" s="120"/>
      <c r="H104" s="120"/>
      <c r="I104" s="120"/>
      <c r="J104" s="120"/>
      <c r="K104" s="120"/>
      <c r="L104" s="120"/>
    </row>
    <row r="105" spans="1:12" ht="14.25" customHeight="1"/>
    <row r="107" spans="1:12" ht="14.25" customHeight="1"/>
    <row r="108" spans="1:12" ht="14.25" customHeight="1"/>
    <row r="109" spans="1:12" ht="14.25" customHeight="1"/>
    <row r="110" spans="1:12" ht="18" customHeight="1"/>
    <row r="111" spans="1:12" ht="21.9" customHeight="1">
      <c r="A111" s="68" t="s">
        <v>14</v>
      </c>
      <c r="B111" s="68"/>
      <c r="C111" s="68"/>
      <c r="D111" s="69"/>
      <c r="E111" s="68"/>
      <c r="F111" s="65"/>
      <c r="G111" s="69"/>
      <c r="H111" s="65"/>
      <c r="I111" s="69"/>
      <c r="J111" s="65"/>
      <c r="K111" s="69"/>
      <c r="L111" s="65"/>
    </row>
  </sheetData>
  <mergeCells count="8">
    <mergeCell ref="F62:H62"/>
    <mergeCell ref="J62:L62"/>
    <mergeCell ref="F6:H6"/>
    <mergeCell ref="F7:H7"/>
    <mergeCell ref="J6:L6"/>
    <mergeCell ref="J7:L7"/>
    <mergeCell ref="F61:H61"/>
    <mergeCell ref="J61:L61"/>
  </mergeCells>
  <pageMargins left="0.8" right="0.5" top="0.5" bottom="0.6" header="0.49" footer="0.4"/>
  <pageSetup paperSize="9" scale="97" firstPageNumber="5" fitToHeight="0" orientation="portrait" useFirstPageNumber="1" horizontalDpi="1200" verticalDpi="1200" r:id="rId1"/>
  <headerFooter>
    <oddFooter>&amp;R&amp;"Arial,Regular"&amp;9&amp;P</oddFooter>
  </headerFooter>
  <rowBreaks count="1" manualBreakCount="1">
    <brk id="5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96C09-F444-4260-9812-BF7EEBD662EB}">
  <dimension ref="A1:Q113"/>
  <sheetViews>
    <sheetView topLeftCell="A28" zoomScaleNormal="100" zoomScaleSheetLayoutView="90" workbookViewId="0">
      <selection activeCell="P45" sqref="P45"/>
    </sheetView>
  </sheetViews>
  <sheetFormatPr defaultColWidth="9.125" defaultRowHeight="16.5" customHeight="1"/>
  <cols>
    <col min="1" max="1" width="2" style="18" customWidth="1"/>
    <col min="2" max="2" width="1.75" style="18" customWidth="1"/>
    <col min="3" max="3" width="36.375" style="18" customWidth="1"/>
    <col min="4" max="4" width="6.25" style="15" customWidth="1"/>
    <col min="5" max="5" width="0.875" style="18" customWidth="1"/>
    <col min="6" max="6" width="12.75" style="18" customWidth="1"/>
    <col min="7" max="7" width="0.875" style="18" customWidth="1"/>
    <col min="8" max="8" width="12.75" style="18" customWidth="1"/>
    <col min="9" max="9" width="0.875" style="18" customWidth="1"/>
    <col min="10" max="10" width="12.75" style="18" customWidth="1"/>
    <col min="11" max="11" width="0.875" style="18" customWidth="1"/>
    <col min="12" max="12" width="12.75" style="18" customWidth="1"/>
    <col min="13" max="16384" width="9.125" style="18"/>
  </cols>
  <sheetData>
    <row r="1" spans="1:12" ht="16.5" customHeight="1">
      <c r="A1" s="14" t="s">
        <v>38</v>
      </c>
      <c r="B1" s="14"/>
      <c r="C1" s="14"/>
      <c r="D1" s="28"/>
      <c r="E1" s="14"/>
      <c r="F1" s="14"/>
      <c r="G1" s="14"/>
      <c r="H1" s="14"/>
      <c r="I1" s="14"/>
      <c r="J1" s="14"/>
      <c r="K1" s="14"/>
      <c r="L1" s="14"/>
    </row>
    <row r="2" spans="1:12" ht="16.5" customHeight="1">
      <c r="A2" s="14" t="s">
        <v>103</v>
      </c>
      <c r="B2" s="14"/>
      <c r="C2" s="14"/>
      <c r="D2" s="28"/>
      <c r="E2" s="14"/>
      <c r="F2" s="14"/>
      <c r="G2" s="14"/>
      <c r="H2" s="14"/>
      <c r="I2" s="14"/>
      <c r="J2" s="14"/>
      <c r="K2" s="14"/>
      <c r="L2" s="14"/>
    </row>
    <row r="3" spans="1:12" ht="16.5" customHeight="1">
      <c r="A3" s="84" t="s">
        <v>163</v>
      </c>
      <c r="B3" s="84"/>
      <c r="C3" s="84"/>
      <c r="D3" s="85"/>
      <c r="E3" s="84"/>
      <c r="F3" s="84"/>
      <c r="G3" s="84"/>
      <c r="H3" s="84"/>
      <c r="I3" s="84"/>
      <c r="J3" s="84"/>
      <c r="K3" s="84"/>
      <c r="L3" s="84"/>
    </row>
    <row r="4" spans="1:12" ht="16.5" customHeight="1">
      <c r="A4" s="14"/>
      <c r="B4" s="14"/>
      <c r="C4" s="14"/>
      <c r="D4" s="28"/>
      <c r="E4" s="14"/>
      <c r="F4" s="14"/>
      <c r="G4" s="14"/>
      <c r="H4" s="14"/>
      <c r="I4" s="14"/>
      <c r="J4" s="14"/>
      <c r="K4" s="14"/>
      <c r="L4" s="14"/>
    </row>
    <row r="5" spans="1:12" ht="16.5" customHeight="1">
      <c r="A5" s="14"/>
      <c r="B5" s="14"/>
      <c r="C5" s="14"/>
      <c r="D5" s="28"/>
      <c r="E5" s="14"/>
      <c r="F5" s="14"/>
      <c r="G5" s="14"/>
      <c r="H5" s="14"/>
      <c r="I5" s="14"/>
      <c r="J5" s="14"/>
      <c r="K5" s="14"/>
      <c r="L5" s="14"/>
    </row>
    <row r="6" spans="1:12" s="53" customFormat="1" ht="15.6" customHeight="1">
      <c r="A6" s="51"/>
      <c r="B6" s="51"/>
      <c r="C6" s="51"/>
      <c r="D6" s="52"/>
      <c r="E6" s="51"/>
      <c r="F6" s="130" t="s">
        <v>189</v>
      </c>
      <c r="G6" s="130"/>
      <c r="H6" s="130"/>
      <c r="I6" s="52"/>
      <c r="J6" s="130" t="s">
        <v>122</v>
      </c>
      <c r="K6" s="130"/>
      <c r="L6" s="130"/>
    </row>
    <row r="7" spans="1:12" s="53" customFormat="1" ht="15.6" customHeight="1">
      <c r="A7" s="51"/>
      <c r="B7" s="51"/>
      <c r="C7" s="51"/>
      <c r="D7" s="52"/>
      <c r="E7" s="51"/>
      <c r="F7" s="131" t="s">
        <v>121</v>
      </c>
      <c r="G7" s="131"/>
      <c r="H7" s="131"/>
      <c r="I7" s="52"/>
      <c r="J7" s="131" t="s">
        <v>121</v>
      </c>
      <c r="K7" s="131"/>
      <c r="L7" s="131"/>
    </row>
    <row r="8" spans="1:12" ht="15.6" customHeight="1">
      <c r="A8" s="14"/>
      <c r="B8" s="14"/>
      <c r="C8" s="14"/>
      <c r="D8" s="28"/>
      <c r="E8" s="14"/>
      <c r="F8" s="24" t="s">
        <v>0</v>
      </c>
      <c r="G8" s="14"/>
      <c r="H8" s="24" t="s">
        <v>0</v>
      </c>
      <c r="I8" s="14"/>
      <c r="J8" s="24" t="s">
        <v>0</v>
      </c>
      <c r="K8" s="14"/>
      <c r="L8" s="24" t="s">
        <v>0</v>
      </c>
    </row>
    <row r="9" spans="1:12" ht="15.6" customHeight="1">
      <c r="A9" s="14"/>
      <c r="B9" s="14"/>
      <c r="C9" s="14"/>
      <c r="D9" s="28"/>
      <c r="E9" s="14"/>
      <c r="F9" s="57" t="s">
        <v>161</v>
      </c>
      <c r="G9" s="51"/>
      <c r="H9" s="57" t="s">
        <v>161</v>
      </c>
      <c r="I9" s="51"/>
      <c r="J9" s="57" t="s">
        <v>161</v>
      </c>
      <c r="K9" s="51"/>
      <c r="L9" s="57" t="s">
        <v>161</v>
      </c>
    </row>
    <row r="10" spans="1:12" ht="15.6" customHeight="1">
      <c r="F10" s="25" t="s">
        <v>106</v>
      </c>
      <c r="G10" s="15"/>
      <c r="H10" s="25" t="s">
        <v>37</v>
      </c>
      <c r="I10" s="15"/>
      <c r="J10" s="25" t="s">
        <v>106</v>
      </c>
      <c r="K10" s="15"/>
      <c r="L10" s="25" t="s">
        <v>37</v>
      </c>
    </row>
    <row r="11" spans="1:12" ht="15.6" customHeight="1">
      <c r="D11" s="60" t="s">
        <v>3</v>
      </c>
      <c r="E11" s="28"/>
      <c r="F11" s="29" t="s">
        <v>4</v>
      </c>
      <c r="H11" s="29" t="s">
        <v>4</v>
      </c>
      <c r="J11" s="29" t="s">
        <v>4</v>
      </c>
      <c r="L11" s="29" t="s">
        <v>4</v>
      </c>
    </row>
    <row r="12" spans="1:12" ht="12" customHeight="1">
      <c r="F12" s="16"/>
      <c r="H12" s="16"/>
      <c r="J12" s="16"/>
      <c r="L12" s="16"/>
    </row>
    <row r="13" spans="1:12" ht="15.6" customHeight="1">
      <c r="A13" s="14" t="s">
        <v>60</v>
      </c>
      <c r="B13" s="14"/>
      <c r="C13" s="14"/>
      <c r="D13" s="28"/>
      <c r="E13" s="14"/>
      <c r="F13" s="14"/>
      <c r="G13" s="14"/>
      <c r="H13" s="14"/>
      <c r="I13" s="14"/>
      <c r="J13" s="14"/>
      <c r="K13" s="14"/>
      <c r="L13" s="14"/>
    </row>
    <row r="14" spans="1:12" ht="15.6" customHeight="1">
      <c r="A14" s="18" t="s">
        <v>61</v>
      </c>
      <c r="B14" s="14"/>
      <c r="C14" s="14"/>
      <c r="D14" s="28"/>
      <c r="E14" s="14"/>
      <c r="F14" s="23">
        <v>519063982</v>
      </c>
      <c r="G14" s="86"/>
      <c r="H14" s="23">
        <v>467882680</v>
      </c>
      <c r="I14" s="86"/>
      <c r="J14" s="23">
        <v>519063982</v>
      </c>
      <c r="K14" s="86"/>
      <c r="L14" s="23">
        <v>467882680</v>
      </c>
    </row>
    <row r="15" spans="1:12" ht="15.6" customHeight="1">
      <c r="A15" s="18" t="s">
        <v>62</v>
      </c>
      <c r="B15" s="14"/>
      <c r="C15" s="14"/>
      <c r="D15" s="28"/>
      <c r="E15" s="14"/>
      <c r="F15" s="21">
        <v>510179</v>
      </c>
      <c r="G15" s="23"/>
      <c r="H15" s="21">
        <v>946950</v>
      </c>
      <c r="I15" s="23"/>
      <c r="J15" s="21">
        <v>510179</v>
      </c>
      <c r="K15" s="23"/>
      <c r="L15" s="21">
        <v>946950</v>
      </c>
    </row>
    <row r="16" spans="1:12" ht="12" customHeight="1">
      <c r="F16" s="16"/>
      <c r="H16" s="16"/>
      <c r="J16" s="16"/>
      <c r="L16" s="16"/>
    </row>
    <row r="17" spans="1:12" ht="15.6" customHeight="1">
      <c r="A17" s="14" t="s">
        <v>63</v>
      </c>
      <c r="B17" s="14"/>
      <c r="C17" s="14"/>
      <c r="D17" s="28"/>
      <c r="E17" s="14"/>
      <c r="F17" s="21">
        <f>SUM(F14:F15)</f>
        <v>519574161</v>
      </c>
      <c r="G17" s="86"/>
      <c r="H17" s="21">
        <f>SUM(H14:H15)</f>
        <v>468829630</v>
      </c>
      <c r="I17" s="86"/>
      <c r="J17" s="21">
        <f>SUM(J14:J15)</f>
        <v>519574161</v>
      </c>
      <c r="K17" s="86"/>
      <c r="L17" s="21">
        <f>SUM(L14:L15)</f>
        <v>468829630</v>
      </c>
    </row>
    <row r="18" spans="1:12" ht="12" customHeight="1">
      <c r="F18" s="16"/>
      <c r="H18" s="16"/>
      <c r="J18" s="16"/>
      <c r="L18" s="16"/>
    </row>
    <row r="19" spans="1:12" ht="15.6" customHeight="1">
      <c r="A19" s="14" t="s">
        <v>92</v>
      </c>
      <c r="B19" s="14"/>
      <c r="C19" s="14"/>
      <c r="D19" s="28"/>
      <c r="E19" s="14"/>
      <c r="F19" s="86"/>
      <c r="G19" s="86"/>
      <c r="H19" s="86"/>
      <c r="I19" s="86"/>
      <c r="J19" s="86"/>
      <c r="K19" s="86"/>
      <c r="L19" s="86"/>
    </row>
    <row r="20" spans="1:12" ht="15.6" customHeight="1">
      <c r="A20" s="18" t="s">
        <v>64</v>
      </c>
      <c r="B20" s="14"/>
      <c r="C20" s="14"/>
      <c r="D20" s="28"/>
      <c r="E20" s="14"/>
      <c r="F20" s="23">
        <v>-438835814</v>
      </c>
      <c r="G20" s="86"/>
      <c r="H20" s="23">
        <v>-388697867</v>
      </c>
      <c r="I20" s="86"/>
      <c r="J20" s="23">
        <v>-438835814</v>
      </c>
      <c r="K20" s="86"/>
      <c r="L20" s="23">
        <v>-388697867</v>
      </c>
    </row>
    <row r="21" spans="1:12" ht="15.6" customHeight="1">
      <c r="A21" s="18" t="s">
        <v>65</v>
      </c>
      <c r="B21" s="14"/>
      <c r="C21" s="14"/>
      <c r="D21" s="28"/>
      <c r="E21" s="14"/>
      <c r="F21" s="21">
        <v>-166791</v>
      </c>
      <c r="G21" s="86"/>
      <c r="H21" s="21">
        <v>-111187</v>
      </c>
      <c r="I21" s="86"/>
      <c r="J21" s="21">
        <v>-166791</v>
      </c>
      <c r="K21" s="86"/>
      <c r="L21" s="21">
        <v>-111187</v>
      </c>
    </row>
    <row r="22" spans="1:12" ht="12" customHeight="1">
      <c r="F22" s="16"/>
      <c r="H22" s="16"/>
      <c r="J22" s="16"/>
      <c r="L22" s="16"/>
    </row>
    <row r="23" spans="1:12" ht="15.6" customHeight="1">
      <c r="A23" s="14" t="s">
        <v>93</v>
      </c>
      <c r="B23" s="14"/>
      <c r="C23" s="14"/>
      <c r="D23" s="28"/>
      <c r="E23" s="14"/>
      <c r="F23" s="21">
        <f>SUM(F20:F21)</f>
        <v>-439002605</v>
      </c>
      <c r="G23" s="86"/>
      <c r="H23" s="21">
        <f>SUM(H20:H21)</f>
        <v>-388809054</v>
      </c>
      <c r="I23" s="86"/>
      <c r="J23" s="21">
        <f>SUM(J20:J21)</f>
        <v>-439002605</v>
      </c>
      <c r="K23" s="86"/>
      <c r="L23" s="21">
        <f>SUM(L20:L21)</f>
        <v>-388809054</v>
      </c>
    </row>
    <row r="24" spans="1:12" ht="12" customHeight="1">
      <c r="F24" s="16"/>
      <c r="H24" s="16"/>
      <c r="J24" s="16"/>
      <c r="L24" s="16"/>
    </row>
    <row r="25" spans="1:12" ht="15.6" customHeight="1">
      <c r="A25" s="14" t="s">
        <v>94</v>
      </c>
      <c r="B25" s="14"/>
      <c r="C25" s="14"/>
      <c r="D25" s="28"/>
      <c r="E25" s="14"/>
      <c r="F25" s="21">
        <f>F17+F23</f>
        <v>80571556</v>
      </c>
      <c r="G25" s="86"/>
      <c r="H25" s="21">
        <f>H17+H23</f>
        <v>80020576</v>
      </c>
      <c r="I25" s="86"/>
      <c r="J25" s="21">
        <f>J17+J23</f>
        <v>80571556</v>
      </c>
      <c r="K25" s="86"/>
      <c r="L25" s="21">
        <f>L17+L23</f>
        <v>80020576</v>
      </c>
    </row>
    <row r="26" spans="1:12" ht="12" customHeight="1">
      <c r="F26" s="16"/>
      <c r="H26" s="16"/>
      <c r="J26" s="16"/>
      <c r="L26" s="16"/>
    </row>
    <row r="27" spans="1:12" ht="15.6" customHeight="1">
      <c r="A27" s="18" t="s">
        <v>27</v>
      </c>
      <c r="B27" s="14"/>
      <c r="C27" s="14"/>
      <c r="D27" s="28"/>
      <c r="E27" s="14"/>
      <c r="F27" s="23">
        <v>1590971</v>
      </c>
      <c r="G27" s="86"/>
      <c r="H27" s="23">
        <v>1305796</v>
      </c>
      <c r="I27" s="86"/>
      <c r="J27" s="23">
        <v>1590971</v>
      </c>
      <c r="K27" s="86"/>
      <c r="L27" s="23">
        <v>1305796</v>
      </c>
    </row>
    <row r="28" spans="1:12" ht="15.6" customHeight="1">
      <c r="A28" s="53" t="s">
        <v>155</v>
      </c>
      <c r="B28" s="14"/>
      <c r="C28" s="14"/>
      <c r="D28" s="28"/>
      <c r="E28" s="14"/>
      <c r="F28" s="23">
        <v>-15248840</v>
      </c>
      <c r="G28" s="86"/>
      <c r="H28" s="23">
        <v>-16033566</v>
      </c>
      <c r="I28" s="86"/>
      <c r="J28" s="23">
        <v>-15248840</v>
      </c>
      <c r="K28" s="86"/>
      <c r="L28" s="23">
        <v>-16033566</v>
      </c>
    </row>
    <row r="29" spans="1:12" ht="15.6" customHeight="1">
      <c r="A29" s="18" t="s">
        <v>28</v>
      </c>
      <c r="B29" s="14"/>
      <c r="C29" s="14"/>
      <c r="D29" s="28"/>
      <c r="E29" s="14"/>
      <c r="F29" s="23">
        <v>-37129839</v>
      </c>
      <c r="G29" s="86"/>
      <c r="H29" s="23">
        <v>-39222531</v>
      </c>
      <c r="I29" s="86"/>
      <c r="J29" s="23">
        <v>-37121528</v>
      </c>
      <c r="K29" s="86"/>
      <c r="L29" s="23">
        <v>-39222531</v>
      </c>
    </row>
    <row r="30" spans="1:12" ht="15.6" customHeight="1">
      <c r="A30" s="18" t="s">
        <v>202</v>
      </c>
      <c r="F30" s="23">
        <v>808798</v>
      </c>
      <c r="G30" s="86"/>
      <c r="H30" s="23">
        <v>125401</v>
      </c>
      <c r="I30" s="86"/>
      <c r="J30" s="23">
        <v>808798</v>
      </c>
      <c r="K30" s="86"/>
      <c r="L30" s="23">
        <v>125401</v>
      </c>
    </row>
    <row r="31" spans="1:12" ht="15.6" customHeight="1">
      <c r="A31" s="18" t="s">
        <v>136</v>
      </c>
      <c r="F31" s="23">
        <v>24976</v>
      </c>
      <c r="G31" s="86"/>
      <c r="H31" s="23">
        <v>-1034805</v>
      </c>
      <c r="I31" s="86"/>
      <c r="J31" s="23">
        <v>24976</v>
      </c>
      <c r="K31" s="86"/>
      <c r="L31" s="23">
        <v>-1034805</v>
      </c>
    </row>
    <row r="32" spans="1:12" ht="15.6" customHeight="1">
      <c r="A32" s="18" t="s">
        <v>135</v>
      </c>
      <c r="F32" s="23"/>
      <c r="G32" s="86"/>
      <c r="H32" s="23"/>
      <c r="I32" s="86"/>
      <c r="J32" s="23"/>
      <c r="K32" s="86"/>
      <c r="L32" s="23"/>
    </row>
    <row r="33" spans="1:12" ht="15.6" customHeight="1">
      <c r="B33" s="18" t="s">
        <v>134</v>
      </c>
      <c r="C33" s="14"/>
      <c r="D33" s="28"/>
      <c r="E33" s="14"/>
      <c r="F33" s="22">
        <v>-3065</v>
      </c>
      <c r="G33" s="86"/>
      <c r="H33" s="22">
        <v>0</v>
      </c>
      <c r="I33" s="86"/>
      <c r="J33" s="22">
        <v>0</v>
      </c>
      <c r="K33" s="86"/>
      <c r="L33" s="22">
        <v>0</v>
      </c>
    </row>
    <row r="34" spans="1:12" ht="12" customHeight="1">
      <c r="F34" s="16"/>
      <c r="H34" s="16"/>
      <c r="J34" s="16"/>
      <c r="L34" s="16"/>
    </row>
    <row r="35" spans="1:12" ht="15.6" customHeight="1">
      <c r="A35" s="14" t="s">
        <v>125</v>
      </c>
      <c r="F35" s="23"/>
      <c r="G35" s="23"/>
      <c r="H35" s="23"/>
      <c r="I35" s="23"/>
      <c r="J35" s="23"/>
      <c r="K35" s="23"/>
      <c r="L35" s="23"/>
    </row>
    <row r="36" spans="1:12" ht="15.6" customHeight="1">
      <c r="A36" s="14"/>
      <c r="B36" s="14" t="s">
        <v>147</v>
      </c>
      <c r="F36" s="16">
        <f>SUM(F25,F27:F33)</f>
        <v>30614557</v>
      </c>
      <c r="G36" s="23"/>
      <c r="H36" s="16">
        <f>SUM(H25,H27:H33)</f>
        <v>25160871</v>
      </c>
      <c r="I36" s="23"/>
      <c r="J36" s="16">
        <f>SUM(J25,J27:J33)</f>
        <v>30625933</v>
      </c>
      <c r="K36" s="23"/>
      <c r="L36" s="16">
        <f>SUM(L25,L27:L33)</f>
        <v>25160871</v>
      </c>
    </row>
    <row r="37" spans="1:12" ht="15.6" customHeight="1">
      <c r="A37" s="18" t="s">
        <v>99</v>
      </c>
      <c r="F37" s="22">
        <v>-1566045</v>
      </c>
      <c r="G37" s="86"/>
      <c r="H37" s="22">
        <v>-1098608</v>
      </c>
      <c r="I37" s="86"/>
      <c r="J37" s="22">
        <v>-1566045</v>
      </c>
      <c r="K37" s="86"/>
      <c r="L37" s="22">
        <v>-1098608</v>
      </c>
    </row>
    <row r="38" spans="1:12" ht="12" customHeight="1">
      <c r="F38" s="16"/>
      <c r="H38" s="16"/>
      <c r="J38" s="16"/>
      <c r="L38" s="16"/>
    </row>
    <row r="39" spans="1:12" ht="15.6" customHeight="1">
      <c r="A39" s="14" t="s">
        <v>148</v>
      </c>
      <c r="F39" s="16">
        <f>SUM(F36:F37)</f>
        <v>29048512</v>
      </c>
      <c r="G39" s="23"/>
      <c r="H39" s="16">
        <f>SUM(H36:H37)</f>
        <v>24062263</v>
      </c>
      <c r="I39" s="23"/>
      <c r="J39" s="16">
        <f>SUM(J36:J37)</f>
        <v>29059888</v>
      </c>
      <c r="K39" s="23"/>
      <c r="L39" s="16">
        <f>SUM(L36:L37)</f>
        <v>24062263</v>
      </c>
    </row>
    <row r="40" spans="1:12" ht="15.6" customHeight="1">
      <c r="A40" s="18" t="s">
        <v>146</v>
      </c>
      <c r="D40" s="15">
        <v>24</v>
      </c>
      <c r="F40" s="22">
        <v>-5833572</v>
      </c>
      <c r="G40" s="23"/>
      <c r="H40" s="22">
        <v>-5268416</v>
      </c>
      <c r="I40" s="23"/>
      <c r="J40" s="22">
        <v>-5833572</v>
      </c>
      <c r="K40" s="23"/>
      <c r="L40" s="22">
        <v>-5268416</v>
      </c>
    </row>
    <row r="41" spans="1:12" ht="12" customHeight="1">
      <c r="F41" s="16"/>
      <c r="H41" s="16"/>
      <c r="J41" s="16"/>
      <c r="L41" s="16"/>
    </row>
    <row r="42" spans="1:12" ht="15.6" customHeight="1" thickBot="1">
      <c r="A42" s="14" t="s">
        <v>215</v>
      </c>
      <c r="F42" s="41">
        <f>SUM(F39:F40)</f>
        <v>23214940</v>
      </c>
      <c r="G42" s="23"/>
      <c r="H42" s="41">
        <f>SUM(H39:H40)</f>
        <v>18793847</v>
      </c>
      <c r="I42" s="23"/>
      <c r="J42" s="41">
        <f>SUM(J39:J40)</f>
        <v>23226316</v>
      </c>
      <c r="K42" s="23"/>
      <c r="L42" s="41">
        <f>SUM(L39:L40)</f>
        <v>18793847</v>
      </c>
    </row>
    <row r="43" spans="1:12" ht="12" customHeight="1" thickTop="1">
      <c r="F43" s="16"/>
      <c r="H43" s="16"/>
      <c r="J43" s="16"/>
      <c r="L43" s="16"/>
    </row>
    <row r="44" spans="1:12" ht="15.6" customHeight="1">
      <c r="A44" s="14"/>
      <c r="F44" s="23"/>
      <c r="G44" s="23"/>
      <c r="H44" s="23"/>
      <c r="I44" s="23"/>
      <c r="J44" s="23"/>
      <c r="K44" s="23"/>
      <c r="L44" s="23"/>
    </row>
    <row r="45" spans="1:12" ht="15.6" customHeight="1">
      <c r="A45" s="14"/>
      <c r="F45" s="23"/>
      <c r="G45" s="23"/>
      <c r="H45" s="23"/>
      <c r="I45" s="23"/>
      <c r="J45" s="23"/>
      <c r="K45" s="23"/>
      <c r="L45" s="23"/>
    </row>
    <row r="46" spans="1:12" ht="15.6" customHeight="1">
      <c r="A46" s="14"/>
      <c r="F46" s="23"/>
      <c r="G46" s="23"/>
      <c r="H46" s="23"/>
      <c r="I46" s="23"/>
      <c r="J46" s="23"/>
      <c r="K46" s="23"/>
      <c r="L46" s="23"/>
    </row>
    <row r="47" spans="1:12" ht="12" customHeight="1">
      <c r="F47" s="16"/>
      <c r="H47" s="16"/>
      <c r="J47" s="16"/>
      <c r="L47" s="16"/>
    </row>
    <row r="48" spans="1:12" ht="15.6" customHeight="1">
      <c r="A48" s="14"/>
      <c r="F48" s="23"/>
      <c r="G48" s="23"/>
      <c r="H48" s="23"/>
      <c r="I48" s="23"/>
      <c r="J48" s="23"/>
      <c r="K48" s="23"/>
      <c r="L48" s="23"/>
    </row>
    <row r="49" spans="1:12" ht="12" customHeight="1">
      <c r="F49" s="16"/>
      <c r="H49" s="16"/>
      <c r="J49" s="16"/>
      <c r="L49" s="16"/>
    </row>
    <row r="50" spans="1:12" ht="15.6" customHeight="1">
      <c r="A50" s="14"/>
      <c r="F50" s="23"/>
      <c r="G50" s="23"/>
      <c r="H50" s="23"/>
      <c r="I50" s="23"/>
      <c r="J50" s="23"/>
      <c r="K50" s="23"/>
      <c r="L50" s="23"/>
    </row>
    <row r="51" spans="1:12" ht="12" customHeight="1">
      <c r="F51" s="16"/>
      <c r="H51" s="16"/>
      <c r="J51" s="16"/>
      <c r="L51" s="16"/>
    </row>
    <row r="52" spans="1:12" ht="12" customHeight="1">
      <c r="F52" s="16"/>
      <c r="H52" s="16"/>
      <c r="J52" s="16"/>
      <c r="L52" s="16"/>
    </row>
    <row r="53" spans="1:12" ht="15.6" customHeight="1">
      <c r="F53" s="53"/>
      <c r="G53" s="53"/>
      <c r="H53" s="83"/>
      <c r="I53" s="53"/>
      <c r="J53" s="53"/>
      <c r="K53" s="53"/>
      <c r="L53" s="83"/>
    </row>
    <row r="54" spans="1:12" ht="15" customHeight="1">
      <c r="F54" s="23"/>
      <c r="G54" s="23"/>
      <c r="H54" s="23"/>
      <c r="I54" s="23"/>
      <c r="J54" s="23"/>
      <c r="K54" s="23"/>
      <c r="L54" s="23"/>
    </row>
    <row r="55" spans="1:12" ht="18.75" customHeight="1"/>
    <row r="56" spans="1:12" ht="21.9" customHeight="1">
      <c r="A56" s="42" t="s">
        <v>14</v>
      </c>
      <c r="B56" s="42"/>
      <c r="C56" s="42"/>
      <c r="D56" s="20"/>
      <c r="E56" s="42"/>
      <c r="F56" s="21"/>
      <c r="G56" s="20"/>
      <c r="H56" s="21"/>
      <c r="I56" s="20"/>
      <c r="J56" s="21"/>
      <c r="K56" s="20"/>
      <c r="L56" s="21"/>
    </row>
    <row r="57" spans="1:12" ht="16.5" customHeight="1">
      <c r="A57" s="14" t="s">
        <v>38</v>
      </c>
      <c r="B57" s="14"/>
      <c r="C57" s="14"/>
      <c r="D57" s="28"/>
      <c r="E57" s="14"/>
      <c r="F57" s="14"/>
      <c r="G57" s="14"/>
      <c r="H57" s="14"/>
      <c r="I57" s="14"/>
      <c r="J57" s="14"/>
      <c r="K57" s="14"/>
      <c r="L57" s="14"/>
    </row>
    <row r="58" spans="1:12" ht="16.5" customHeight="1">
      <c r="A58" s="14" t="s">
        <v>103</v>
      </c>
      <c r="B58" s="14"/>
      <c r="C58" s="14"/>
      <c r="D58" s="28"/>
      <c r="E58" s="14"/>
      <c r="F58" s="14"/>
      <c r="G58" s="14"/>
      <c r="H58" s="14"/>
      <c r="I58" s="14"/>
      <c r="J58" s="14"/>
      <c r="K58" s="14"/>
      <c r="L58" s="14"/>
    </row>
    <row r="59" spans="1:12" ht="16.5" customHeight="1">
      <c r="A59" s="84" t="s">
        <v>163</v>
      </c>
      <c r="B59" s="84"/>
      <c r="C59" s="84"/>
      <c r="D59" s="85"/>
      <c r="E59" s="84"/>
      <c r="F59" s="84"/>
      <c r="G59" s="84"/>
      <c r="H59" s="84"/>
      <c r="I59" s="84"/>
      <c r="J59" s="84"/>
      <c r="K59" s="84"/>
      <c r="L59" s="84"/>
    </row>
    <row r="60" spans="1:12" ht="16.5" customHeight="1">
      <c r="A60" s="14"/>
      <c r="B60" s="14"/>
      <c r="C60" s="14"/>
      <c r="D60" s="28"/>
      <c r="E60" s="14"/>
      <c r="F60" s="14"/>
      <c r="G60" s="14"/>
      <c r="H60" s="14"/>
      <c r="I60" s="14"/>
      <c r="J60" s="14"/>
      <c r="K60" s="14"/>
      <c r="L60" s="14"/>
    </row>
    <row r="61" spans="1:12" ht="16.5" customHeight="1">
      <c r="A61" s="14"/>
      <c r="B61" s="14"/>
      <c r="C61" s="14"/>
      <c r="D61" s="28"/>
      <c r="E61" s="14"/>
      <c r="F61" s="14"/>
      <c r="G61" s="14"/>
      <c r="H61" s="14"/>
      <c r="I61" s="14"/>
      <c r="J61" s="14"/>
      <c r="K61" s="14"/>
      <c r="L61" s="14"/>
    </row>
    <row r="62" spans="1:12" s="53" customFormat="1" ht="15.6" customHeight="1">
      <c r="A62" s="51"/>
      <c r="B62" s="51"/>
      <c r="C62" s="51"/>
      <c r="D62" s="52"/>
      <c r="E62" s="51"/>
      <c r="F62" s="130" t="s">
        <v>189</v>
      </c>
      <c r="G62" s="130"/>
      <c r="H62" s="130"/>
      <c r="I62" s="52"/>
      <c r="J62" s="130" t="s">
        <v>122</v>
      </c>
      <c r="K62" s="130"/>
      <c r="L62" s="130"/>
    </row>
    <row r="63" spans="1:12" s="53" customFormat="1" ht="15.6" customHeight="1">
      <c r="A63" s="51"/>
      <c r="B63" s="51"/>
      <c r="C63" s="51"/>
      <c r="D63" s="52"/>
      <c r="E63" s="51"/>
      <c r="F63" s="131" t="s">
        <v>121</v>
      </c>
      <c r="G63" s="131"/>
      <c r="H63" s="131"/>
      <c r="I63" s="52"/>
      <c r="J63" s="131" t="s">
        <v>121</v>
      </c>
      <c r="K63" s="131"/>
      <c r="L63" s="131"/>
    </row>
    <row r="64" spans="1:12" ht="15.6" customHeight="1">
      <c r="A64" s="14"/>
      <c r="B64" s="14"/>
      <c r="C64" s="14"/>
      <c r="D64" s="28"/>
      <c r="E64" s="14"/>
      <c r="F64" s="24" t="s">
        <v>0</v>
      </c>
      <c r="G64" s="14"/>
      <c r="H64" s="24" t="s">
        <v>0</v>
      </c>
      <c r="I64" s="14"/>
      <c r="J64" s="24" t="s">
        <v>0</v>
      </c>
      <c r="K64" s="14"/>
      <c r="L64" s="24" t="s">
        <v>0</v>
      </c>
    </row>
    <row r="65" spans="1:15" ht="15.6" customHeight="1">
      <c r="A65" s="14"/>
      <c r="B65" s="14"/>
      <c r="C65" s="14"/>
      <c r="D65" s="28"/>
      <c r="E65" s="14"/>
      <c r="F65" s="57" t="s">
        <v>161</v>
      </c>
      <c r="G65" s="51"/>
      <c r="H65" s="57" t="s">
        <v>161</v>
      </c>
      <c r="I65" s="51"/>
      <c r="J65" s="57" t="s">
        <v>161</v>
      </c>
      <c r="K65" s="51"/>
      <c r="L65" s="57" t="s">
        <v>161</v>
      </c>
    </row>
    <row r="66" spans="1:15" ht="15.6" customHeight="1">
      <c r="F66" s="25" t="s">
        <v>106</v>
      </c>
      <c r="G66" s="15"/>
      <c r="H66" s="25" t="s">
        <v>37</v>
      </c>
      <c r="I66" s="15"/>
      <c r="J66" s="25" t="s">
        <v>106</v>
      </c>
      <c r="K66" s="15"/>
      <c r="L66" s="25" t="s">
        <v>37</v>
      </c>
    </row>
    <row r="67" spans="1:15" ht="15.6" customHeight="1">
      <c r="D67" s="27" t="s">
        <v>3</v>
      </c>
      <c r="E67" s="28"/>
      <c r="F67" s="29" t="s">
        <v>4</v>
      </c>
      <c r="H67" s="29" t="s">
        <v>4</v>
      </c>
      <c r="J67" s="29" t="s">
        <v>4</v>
      </c>
      <c r="L67" s="29" t="s">
        <v>4</v>
      </c>
    </row>
    <row r="68" spans="1:15" ht="12" customHeight="1">
      <c r="F68" s="16"/>
      <c r="H68" s="16"/>
      <c r="J68" s="16"/>
      <c r="L68" s="16"/>
    </row>
    <row r="69" spans="1:15" s="53" customFormat="1" ht="12">
      <c r="A69" s="51" t="s">
        <v>216</v>
      </c>
      <c r="D69" s="58"/>
      <c r="F69" s="62"/>
      <c r="H69" s="62"/>
      <c r="J69" s="62"/>
      <c r="L69" s="62"/>
    </row>
    <row r="70" spans="1:15" s="74" customFormat="1" ht="14.85" customHeight="1">
      <c r="A70" s="76" t="s">
        <v>206</v>
      </c>
      <c r="B70" s="72"/>
      <c r="C70" s="72"/>
      <c r="D70" s="72"/>
      <c r="E70" s="72"/>
      <c r="F70" s="73"/>
      <c r="G70" s="11"/>
      <c r="H70" s="12"/>
      <c r="I70" s="11"/>
      <c r="J70" s="12"/>
      <c r="K70" s="11"/>
      <c r="L70" s="12"/>
      <c r="M70" s="11"/>
      <c r="N70" s="12"/>
    </row>
    <row r="71" spans="1:15" s="74" customFormat="1" ht="14.85" customHeight="1">
      <c r="A71" s="76"/>
      <c r="B71" s="77" t="s">
        <v>204</v>
      </c>
      <c r="C71" s="72"/>
      <c r="D71" s="72"/>
      <c r="E71" s="72"/>
      <c r="F71" s="73"/>
      <c r="G71" s="11"/>
      <c r="H71" s="12"/>
      <c r="I71" s="11"/>
      <c r="J71" s="12"/>
      <c r="K71" s="11"/>
      <c r="L71" s="12"/>
      <c r="M71" s="11"/>
      <c r="N71" s="12"/>
      <c r="O71" s="87"/>
    </row>
    <row r="72" spans="1:15" s="74" customFormat="1" ht="14.85" customHeight="1">
      <c r="A72" s="76"/>
      <c r="B72" s="77" t="s">
        <v>207</v>
      </c>
      <c r="C72" s="72"/>
      <c r="D72" s="72"/>
      <c r="E72" s="72"/>
      <c r="F72" s="73"/>
      <c r="G72" s="11"/>
      <c r="H72" s="12"/>
      <c r="I72" s="11"/>
      <c r="J72" s="12"/>
      <c r="K72" s="11"/>
      <c r="L72" s="12"/>
      <c r="M72" s="11"/>
      <c r="N72" s="12"/>
    </row>
    <row r="73" spans="1:15" s="74" customFormat="1" ht="14.85" customHeight="1">
      <c r="A73" s="76"/>
      <c r="B73" s="77"/>
      <c r="C73" s="77" t="s">
        <v>208</v>
      </c>
      <c r="D73" s="72"/>
      <c r="E73" s="72"/>
      <c r="F73" s="62">
        <v>1946710</v>
      </c>
      <c r="G73" s="62"/>
      <c r="H73" s="62">
        <v>0</v>
      </c>
      <c r="I73" s="62"/>
      <c r="J73" s="62">
        <v>1946710</v>
      </c>
      <c r="K73" s="62"/>
      <c r="L73" s="62">
        <v>0</v>
      </c>
      <c r="M73" s="11"/>
      <c r="N73" s="12"/>
    </row>
    <row r="74" spans="1:15" s="74" customFormat="1" ht="14.1" customHeight="1">
      <c r="A74" s="78"/>
      <c r="B74" s="77" t="s">
        <v>209</v>
      </c>
      <c r="C74" s="77"/>
      <c r="D74" s="72"/>
      <c r="E74" s="72"/>
      <c r="F74" s="13"/>
      <c r="G74" s="11"/>
      <c r="H74" s="13"/>
      <c r="I74" s="11"/>
      <c r="J74" s="13"/>
      <c r="K74" s="11"/>
      <c r="L74" s="13"/>
    </row>
    <row r="75" spans="1:15" s="74" customFormat="1" ht="14.85" customHeight="1">
      <c r="A75" s="78"/>
      <c r="B75" s="72"/>
      <c r="C75" s="77" t="s">
        <v>210</v>
      </c>
      <c r="D75" s="72"/>
      <c r="E75" s="72"/>
      <c r="F75" s="66">
        <v>-389342</v>
      </c>
      <c r="G75" s="66"/>
      <c r="H75" s="66">
        <v>0</v>
      </c>
      <c r="I75" s="66"/>
      <c r="J75" s="66">
        <v>-389342</v>
      </c>
      <c r="K75" s="66"/>
      <c r="L75" s="66">
        <v>0</v>
      </c>
    </row>
    <row r="76" spans="1:15" s="74" customFormat="1" ht="14.85" customHeight="1">
      <c r="A76" s="79"/>
      <c r="B76" s="80"/>
      <c r="C76" s="80"/>
      <c r="D76" s="80"/>
      <c r="E76" s="80"/>
      <c r="F76" s="11"/>
      <c r="G76" s="11"/>
      <c r="H76" s="11"/>
      <c r="I76" s="11"/>
      <c r="J76" s="11"/>
      <c r="K76" s="11"/>
      <c r="L76" s="11"/>
    </row>
    <row r="77" spans="1:15" s="74" customFormat="1" ht="14.85" customHeight="1">
      <c r="A77" s="74" t="s">
        <v>211</v>
      </c>
      <c r="B77" s="80"/>
      <c r="C77" s="80"/>
      <c r="D77" s="80"/>
      <c r="E77" s="80"/>
      <c r="F77" s="11"/>
      <c r="G77" s="11"/>
      <c r="H77" s="11"/>
      <c r="I77" s="11"/>
      <c r="J77" s="11"/>
      <c r="K77" s="11"/>
      <c r="L77" s="11"/>
    </row>
    <row r="78" spans="1:15" s="74" customFormat="1" ht="14.85" customHeight="1">
      <c r="B78" s="81" t="s">
        <v>217</v>
      </c>
      <c r="C78" s="80"/>
      <c r="D78" s="80"/>
      <c r="E78" s="80"/>
      <c r="F78" s="66">
        <f>SUM(F73:F75)</f>
        <v>1557368</v>
      </c>
      <c r="G78" s="66"/>
      <c r="H78" s="66">
        <f>SUM(H73:H75)</f>
        <v>0</v>
      </c>
      <c r="I78" s="66"/>
      <c r="J78" s="66">
        <f>SUM(J73:J75)</f>
        <v>1557368</v>
      </c>
      <c r="K78" s="66"/>
      <c r="L78" s="66">
        <f>SUM(L73:L75)</f>
        <v>0</v>
      </c>
    </row>
    <row r="79" spans="1:15" s="74" customFormat="1" ht="14.85" customHeight="1">
      <c r="B79" s="80"/>
      <c r="C79" s="80"/>
      <c r="D79" s="80"/>
      <c r="E79" s="80"/>
      <c r="F79" s="11"/>
      <c r="G79" s="11"/>
      <c r="H79" s="11"/>
      <c r="I79" s="11"/>
      <c r="J79" s="11"/>
      <c r="K79" s="11"/>
      <c r="L79" s="11"/>
    </row>
    <row r="80" spans="1:15" s="74" customFormat="1" ht="14.85" customHeight="1">
      <c r="A80" s="79" t="s">
        <v>212</v>
      </c>
      <c r="B80" s="80"/>
      <c r="C80" s="80"/>
      <c r="D80" s="80"/>
      <c r="E80" s="80"/>
      <c r="F80" s="11"/>
      <c r="G80" s="11"/>
      <c r="H80" s="11"/>
      <c r="I80" s="11"/>
      <c r="J80" s="11"/>
      <c r="K80" s="11"/>
      <c r="L80" s="11"/>
    </row>
    <row r="81" spans="1:17" s="74" customFormat="1" ht="14.85" customHeight="1" thickBot="1">
      <c r="B81" s="79" t="s">
        <v>205</v>
      </c>
      <c r="C81" s="80"/>
      <c r="D81" s="80"/>
      <c r="E81" s="80"/>
      <c r="F81" s="82">
        <f>F78+F42</f>
        <v>24772308</v>
      </c>
      <c r="G81" s="63"/>
      <c r="H81" s="82">
        <f>H78+H42</f>
        <v>18793847</v>
      </c>
      <c r="I81" s="63"/>
      <c r="J81" s="82">
        <f>J78+J42</f>
        <v>24783684</v>
      </c>
      <c r="K81" s="63"/>
      <c r="L81" s="82">
        <f>L78+L42</f>
        <v>18793847</v>
      </c>
    </row>
    <row r="82" spans="1:17" s="53" customFormat="1" ht="14.25" customHeight="1" thickTop="1">
      <c r="D82" s="58"/>
    </row>
    <row r="83" spans="1:17" ht="15.6" customHeight="1">
      <c r="A83" s="14" t="s">
        <v>169</v>
      </c>
      <c r="F83" s="23"/>
      <c r="G83" s="23"/>
      <c r="H83" s="23"/>
      <c r="I83" s="23"/>
      <c r="J83" s="23"/>
      <c r="K83" s="23"/>
      <c r="L83" s="23"/>
    </row>
    <row r="84" spans="1:17" ht="15.6" customHeight="1">
      <c r="A84" s="14"/>
      <c r="B84" s="18" t="s">
        <v>170</v>
      </c>
      <c r="F84" s="63">
        <v>23219012</v>
      </c>
      <c r="G84" s="63"/>
      <c r="H84" s="63">
        <v>18793847</v>
      </c>
      <c r="I84" s="63"/>
      <c r="J84" s="63">
        <v>23226316</v>
      </c>
      <c r="K84" s="63"/>
      <c r="L84" s="63">
        <v>18793847</v>
      </c>
    </row>
    <row r="85" spans="1:17" ht="15.6" customHeight="1">
      <c r="A85" s="14"/>
      <c r="B85" s="18" t="s">
        <v>171</v>
      </c>
      <c r="F85" s="66">
        <v>-4072</v>
      </c>
      <c r="G85" s="63"/>
      <c r="H85" s="66">
        <v>0</v>
      </c>
      <c r="I85" s="63"/>
      <c r="J85" s="66">
        <v>0</v>
      </c>
      <c r="K85" s="63"/>
      <c r="L85" s="66">
        <v>0</v>
      </c>
    </row>
    <row r="86" spans="1:17" ht="12" customHeight="1">
      <c r="F86" s="62"/>
      <c r="G86" s="53"/>
      <c r="H86" s="62"/>
      <c r="I86" s="53"/>
      <c r="J86" s="62"/>
      <c r="K86" s="53"/>
      <c r="L86" s="62"/>
    </row>
    <row r="87" spans="1:17" ht="15.6" customHeight="1" thickBot="1">
      <c r="A87" s="14"/>
      <c r="F87" s="82">
        <f>SUM(F84:F85)</f>
        <v>23214940</v>
      </c>
      <c r="G87" s="63"/>
      <c r="H87" s="82">
        <f>SUM(H84:H85)</f>
        <v>18793847</v>
      </c>
      <c r="I87" s="63"/>
      <c r="J87" s="82">
        <f>SUM(J84:J85)</f>
        <v>23226316</v>
      </c>
      <c r="K87" s="63"/>
      <c r="L87" s="82">
        <f>SUM(L84:L85)</f>
        <v>18793847</v>
      </c>
    </row>
    <row r="88" spans="1:17" s="53" customFormat="1" ht="14.25" customHeight="1" thickTop="1">
      <c r="A88" s="74"/>
      <c r="B88" s="80"/>
      <c r="C88" s="80"/>
      <c r="D88" s="80"/>
      <c r="E88" s="80"/>
      <c r="F88" s="88"/>
      <c r="G88" s="11"/>
      <c r="H88" s="88"/>
      <c r="I88" s="11"/>
      <c r="J88" s="88"/>
      <c r="K88" s="11"/>
      <c r="L88" s="88"/>
    </row>
    <row r="89" spans="1:17" ht="15.6" customHeight="1">
      <c r="A89" s="14" t="s">
        <v>213</v>
      </c>
      <c r="F89" s="23"/>
      <c r="G89" s="23"/>
      <c r="H89" s="23"/>
      <c r="I89" s="23"/>
      <c r="J89" s="23"/>
      <c r="K89" s="23"/>
      <c r="L89" s="23"/>
    </row>
    <row r="90" spans="1:17" ht="15.6" customHeight="1">
      <c r="A90" s="14"/>
      <c r="B90" s="14" t="s">
        <v>214</v>
      </c>
      <c r="F90" s="23"/>
      <c r="G90" s="23"/>
      <c r="H90" s="23"/>
      <c r="I90" s="23"/>
      <c r="J90" s="23"/>
      <c r="K90" s="23"/>
      <c r="L90" s="23"/>
    </row>
    <row r="91" spans="1:17" ht="15.6" customHeight="1">
      <c r="A91" s="14"/>
      <c r="B91" s="18" t="s">
        <v>170</v>
      </c>
      <c r="F91" s="23">
        <v>24776380</v>
      </c>
      <c r="G91" s="23"/>
      <c r="H91" s="23">
        <v>18793847</v>
      </c>
      <c r="I91" s="23"/>
      <c r="J91" s="23">
        <v>24783684</v>
      </c>
      <c r="K91" s="23"/>
      <c r="L91" s="23">
        <v>18793847</v>
      </c>
    </row>
    <row r="92" spans="1:17" ht="15.6" customHeight="1">
      <c r="A92" s="14"/>
      <c r="B92" s="18" t="s">
        <v>171</v>
      </c>
      <c r="F92" s="22">
        <v>-4072</v>
      </c>
      <c r="G92" s="23"/>
      <c r="H92" s="22">
        <v>0</v>
      </c>
      <c r="I92" s="23"/>
      <c r="J92" s="22">
        <v>0</v>
      </c>
      <c r="K92" s="23"/>
      <c r="L92" s="22">
        <v>0</v>
      </c>
    </row>
    <row r="93" spans="1:17" ht="12" customHeight="1">
      <c r="F93" s="16"/>
      <c r="H93" s="16"/>
      <c r="J93" s="16"/>
      <c r="L93" s="16"/>
    </row>
    <row r="94" spans="1:17" ht="15.6" customHeight="1" thickBot="1">
      <c r="A94" s="14"/>
      <c r="F94" s="40">
        <f>SUM(F91:F92)</f>
        <v>24772308</v>
      </c>
      <c r="G94" s="23"/>
      <c r="H94" s="40">
        <f>SUM(H91:H92)</f>
        <v>18793847</v>
      </c>
      <c r="I94" s="23"/>
      <c r="J94" s="40">
        <f>SUM(J91:J92)</f>
        <v>24783684</v>
      </c>
      <c r="K94" s="23"/>
      <c r="L94" s="40">
        <f>SUM(L91:L92)</f>
        <v>18793847</v>
      </c>
    </row>
    <row r="95" spans="1:17" s="53" customFormat="1" ht="14.25" customHeight="1" thickTop="1">
      <c r="A95" s="74"/>
      <c r="B95" s="80"/>
      <c r="C95" s="80"/>
      <c r="D95" s="80"/>
      <c r="E95" s="80"/>
      <c r="F95" s="80"/>
      <c r="G95" s="11"/>
      <c r="H95" s="11"/>
      <c r="I95" s="11"/>
      <c r="J95" s="11"/>
      <c r="K95" s="11"/>
      <c r="L95" s="11"/>
    </row>
    <row r="96" spans="1:17" ht="15.6" customHeight="1">
      <c r="A96" s="14" t="s">
        <v>95</v>
      </c>
      <c r="F96" s="23"/>
      <c r="G96" s="23"/>
      <c r="H96" s="23"/>
      <c r="I96" s="23"/>
      <c r="J96" s="23"/>
      <c r="K96" s="23"/>
      <c r="L96" s="23"/>
      <c r="Q96" s="53"/>
    </row>
    <row r="97" spans="1:12" ht="12" customHeight="1">
      <c r="F97" s="16"/>
      <c r="H97" s="16"/>
      <c r="J97" s="16"/>
      <c r="L97" s="16"/>
    </row>
    <row r="98" spans="1:12" ht="15.6" customHeight="1">
      <c r="A98" s="18" t="s">
        <v>67</v>
      </c>
      <c r="D98" s="15">
        <v>25</v>
      </c>
      <c r="F98" s="53">
        <v>8.5999999999999993E-2</v>
      </c>
      <c r="G98" s="53"/>
      <c r="H98" s="83">
        <v>7.0000000000000007E-2</v>
      </c>
      <c r="I98" s="53"/>
      <c r="J98" s="53">
        <v>8.5999999999999993E-2</v>
      </c>
      <c r="K98" s="53"/>
      <c r="L98" s="83">
        <v>7.0000000000000007E-2</v>
      </c>
    </row>
    <row r="99" spans="1:12" s="53" customFormat="1" ht="14.25" customHeight="1">
      <c r="D99" s="58"/>
    </row>
    <row r="100" spans="1:12" ht="12" customHeight="1">
      <c r="F100" s="16"/>
      <c r="H100" s="16"/>
      <c r="J100" s="16"/>
      <c r="L100" s="16"/>
    </row>
    <row r="101" spans="1:12" ht="12" customHeight="1">
      <c r="F101" s="16"/>
      <c r="H101" s="16"/>
      <c r="J101" s="16"/>
      <c r="L101" s="16"/>
    </row>
    <row r="102" spans="1:12" ht="12" customHeight="1">
      <c r="F102" s="16"/>
      <c r="H102" s="16"/>
      <c r="J102" s="16"/>
      <c r="L102" s="16"/>
    </row>
    <row r="103" spans="1:12" ht="12" customHeight="1">
      <c r="F103" s="16"/>
      <c r="H103" s="16"/>
      <c r="J103" s="16"/>
      <c r="L103" s="16"/>
    </row>
    <row r="104" spans="1:12" ht="12" customHeight="1">
      <c r="F104" s="16"/>
      <c r="H104" s="16"/>
      <c r="J104" s="16"/>
      <c r="L104" s="16"/>
    </row>
    <row r="105" spans="1:12" ht="12" customHeight="1">
      <c r="F105" s="16"/>
      <c r="H105" s="16"/>
      <c r="J105" s="16"/>
      <c r="L105" s="16"/>
    </row>
    <row r="106" spans="1:12" ht="12" customHeight="1">
      <c r="F106" s="16"/>
      <c r="H106" s="16"/>
      <c r="J106" s="16"/>
      <c r="L106" s="16"/>
    </row>
    <row r="107" spans="1:12" ht="12" customHeight="1">
      <c r="F107" s="16"/>
      <c r="H107" s="16"/>
      <c r="J107" s="16"/>
      <c r="L107" s="16"/>
    </row>
    <row r="108" spans="1:12" ht="12" customHeight="1">
      <c r="F108" s="16"/>
      <c r="H108" s="16"/>
      <c r="J108" s="16"/>
      <c r="L108" s="16"/>
    </row>
    <row r="109" spans="1:12" ht="12" customHeight="1">
      <c r="F109" s="16"/>
      <c r="H109" s="16"/>
      <c r="J109" s="16"/>
      <c r="L109" s="16"/>
    </row>
    <row r="110" spans="1:12" ht="12" customHeight="1">
      <c r="F110" s="16"/>
      <c r="H110" s="16"/>
      <c r="J110" s="16"/>
      <c r="L110" s="16"/>
    </row>
    <row r="111" spans="1:12" ht="15" customHeight="1">
      <c r="F111" s="23"/>
      <c r="G111" s="23"/>
      <c r="H111" s="23"/>
      <c r="I111" s="23"/>
      <c r="J111" s="23"/>
      <c r="K111" s="23"/>
      <c r="L111" s="23"/>
    </row>
    <row r="112" spans="1:12" ht="23.25" customHeight="1"/>
    <row r="113" spans="1:12" ht="21.9" customHeight="1">
      <c r="A113" s="42" t="s">
        <v>14</v>
      </c>
      <c r="B113" s="42"/>
      <c r="C113" s="42"/>
      <c r="D113" s="20"/>
      <c r="E113" s="42"/>
      <c r="F113" s="21"/>
      <c r="G113" s="20"/>
      <c r="H113" s="21"/>
      <c r="I113" s="20"/>
      <c r="J113" s="21"/>
      <c r="K113" s="20"/>
      <c r="L113" s="21"/>
    </row>
  </sheetData>
  <mergeCells count="8">
    <mergeCell ref="F63:H63"/>
    <mergeCell ref="J63:L63"/>
    <mergeCell ref="F6:H6"/>
    <mergeCell ref="J6:L6"/>
    <mergeCell ref="F7:H7"/>
    <mergeCell ref="J7:L7"/>
    <mergeCell ref="F62:H62"/>
    <mergeCell ref="J62:L62"/>
  </mergeCells>
  <pageMargins left="0.8" right="0.5" top="0.5" bottom="0.6" header="0.49" footer="0.4"/>
  <pageSetup paperSize="9" scale="97" firstPageNumber="7" fitToHeight="0" orientation="portrait" useFirstPageNumber="1" horizontalDpi="1200" verticalDpi="1200" r:id="rId1"/>
  <headerFooter>
    <oddFooter>&amp;R&amp;"Arial,Regular"&amp;9&amp;P</oddFooter>
  </headerFooter>
  <rowBreaks count="1" manualBreakCount="1"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72715-6BD5-4CAB-8EEA-B868CBB7FD2B}">
  <dimension ref="A1:T39"/>
  <sheetViews>
    <sheetView tabSelected="1" topLeftCell="A7" zoomScaleNormal="100" zoomScaleSheetLayoutView="100" zoomScalePageLayoutView="79" workbookViewId="0">
      <selection activeCell="A28" sqref="A28"/>
    </sheetView>
  </sheetViews>
  <sheetFormatPr defaultColWidth="9.125" defaultRowHeight="16.5" customHeight="1"/>
  <cols>
    <col min="1" max="1" width="41.125" style="23" customWidth="1"/>
    <col min="2" max="2" width="5.25" style="23" customWidth="1"/>
    <col min="3" max="3" width="0.875" style="23" customWidth="1"/>
    <col min="4" max="4" width="11.625" style="23" bestFit="1" customWidth="1"/>
    <col min="5" max="5" width="0.875" style="23" customWidth="1"/>
    <col min="6" max="6" width="13.875" style="23" customWidth="1"/>
    <col min="7" max="7" width="0.875" style="23" customWidth="1"/>
    <col min="8" max="8" width="11.125" style="23" customWidth="1"/>
    <col min="9" max="9" width="0.875" style="23" customWidth="1"/>
    <col min="10" max="10" width="12.25" style="23" customWidth="1"/>
    <col min="11" max="11" width="0.875" style="23" customWidth="1"/>
    <col min="12" max="12" width="13.375" style="23" customWidth="1"/>
    <col min="13" max="13" width="0.875" style="23" customWidth="1"/>
    <col min="14" max="14" width="24.375" style="23" customWidth="1"/>
    <col min="15" max="15" width="0.875" style="23" customWidth="1"/>
    <col min="16" max="16" width="11.125" style="23" customWidth="1"/>
    <col min="17" max="17" width="0.875" style="23" customWidth="1"/>
    <col min="18" max="18" width="9.875" style="23" customWidth="1"/>
    <col min="19" max="19" width="0.875" style="23" customWidth="1"/>
    <col min="20" max="20" width="12.75" style="23" customWidth="1"/>
    <col min="21" max="16384" width="9.125" style="23"/>
  </cols>
  <sheetData>
    <row r="1" spans="1:20" s="89" customFormat="1" ht="16.5" customHeight="1">
      <c r="A1" s="86" t="str">
        <f>+'PL 5-6 (3M)'!A1</f>
        <v>Itthirit Nice Corporation Public Company Limited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</row>
    <row r="2" spans="1:20" s="89" customFormat="1" ht="16.5" customHeight="1">
      <c r="A2" s="86" t="s">
        <v>150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</row>
    <row r="3" spans="1:20" s="89" customFormat="1" ht="16.5" customHeight="1">
      <c r="A3" s="90" t="str">
        <f>'PL 7-8 (9M)'!A3</f>
        <v>For the nine-month period ended 30 September 2025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</row>
    <row r="4" spans="1:20" s="89" customFormat="1" ht="16.5" customHeight="1">
      <c r="A4" s="91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</row>
    <row r="5" spans="1:20" s="89" customFormat="1" ht="16.5" customHeight="1">
      <c r="A5" s="91"/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</row>
    <row r="6" spans="1:20" s="92" customFormat="1" ht="16.5" customHeight="1">
      <c r="C6" s="93"/>
      <c r="D6" s="133" t="s">
        <v>190</v>
      </c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</row>
    <row r="7" spans="1:20" ht="16.5" customHeight="1">
      <c r="A7" s="94"/>
      <c r="B7" s="91"/>
      <c r="E7" s="91"/>
      <c r="F7" s="91"/>
      <c r="G7" s="91"/>
      <c r="J7" s="132" t="s">
        <v>68</v>
      </c>
      <c r="K7" s="132"/>
      <c r="L7" s="132"/>
      <c r="N7" s="95" t="s">
        <v>84</v>
      </c>
    </row>
    <row r="8" spans="1:20" ht="16.5" customHeight="1">
      <c r="A8" s="94"/>
      <c r="B8" s="94"/>
      <c r="D8" s="16"/>
      <c r="E8" s="25"/>
      <c r="F8" s="25"/>
      <c r="G8" s="25"/>
      <c r="H8" s="24" t="s">
        <v>69</v>
      </c>
      <c r="J8" s="29" t="s">
        <v>57</v>
      </c>
      <c r="K8" s="86"/>
      <c r="N8" s="95" t="s">
        <v>71</v>
      </c>
    </row>
    <row r="9" spans="1:20" ht="16.5" customHeight="1">
      <c r="A9" s="94"/>
      <c r="B9" s="96"/>
      <c r="D9" s="24" t="s">
        <v>113</v>
      </c>
      <c r="E9" s="25"/>
      <c r="F9" s="25"/>
      <c r="G9" s="25"/>
      <c r="H9" s="24" t="s">
        <v>70</v>
      </c>
      <c r="J9" s="24"/>
      <c r="K9" s="16"/>
      <c r="L9" s="16"/>
      <c r="P9" s="24" t="s">
        <v>72</v>
      </c>
      <c r="R9" s="24" t="s">
        <v>186</v>
      </c>
      <c r="T9" s="24" t="s">
        <v>72</v>
      </c>
    </row>
    <row r="10" spans="1:20" ht="16.5" customHeight="1">
      <c r="A10" s="96"/>
      <c r="B10" s="96"/>
      <c r="D10" s="25" t="s">
        <v>112</v>
      </c>
      <c r="E10" s="24"/>
      <c r="F10" s="24" t="s">
        <v>69</v>
      </c>
      <c r="G10" s="24"/>
      <c r="H10" s="24" t="s">
        <v>73</v>
      </c>
      <c r="J10" s="24" t="s">
        <v>74</v>
      </c>
      <c r="K10" s="24"/>
      <c r="L10" s="24"/>
      <c r="N10" s="24" t="s">
        <v>75</v>
      </c>
      <c r="P10" s="24" t="s">
        <v>185</v>
      </c>
      <c r="R10" s="24" t="s">
        <v>220</v>
      </c>
      <c r="T10" s="24" t="s">
        <v>76</v>
      </c>
    </row>
    <row r="11" spans="1:20" ht="16.5" customHeight="1">
      <c r="A11" s="96"/>
      <c r="B11" s="96"/>
      <c r="D11" s="25" t="s">
        <v>29</v>
      </c>
      <c r="E11" s="24"/>
      <c r="F11" s="24" t="s">
        <v>77</v>
      </c>
      <c r="G11" s="24"/>
      <c r="H11" s="24" t="s">
        <v>78</v>
      </c>
      <c r="J11" s="24" t="s">
        <v>79</v>
      </c>
      <c r="K11" s="24"/>
      <c r="L11" s="24" t="s">
        <v>80</v>
      </c>
      <c r="N11" s="24" t="s">
        <v>81</v>
      </c>
      <c r="O11" s="91"/>
      <c r="P11" s="24" t="s">
        <v>219</v>
      </c>
      <c r="Q11" s="91"/>
      <c r="R11" s="24" t="s">
        <v>184</v>
      </c>
      <c r="S11" s="91"/>
      <c r="T11" s="24" t="s">
        <v>82</v>
      </c>
    </row>
    <row r="12" spans="1:20" ht="16.5" customHeight="1">
      <c r="A12" s="96"/>
      <c r="B12" s="95" t="s">
        <v>15</v>
      </c>
      <c r="D12" s="97" t="s">
        <v>4</v>
      </c>
      <c r="E12" s="24"/>
      <c r="F12" s="97" t="s">
        <v>4</v>
      </c>
      <c r="G12" s="24"/>
      <c r="H12" s="97" t="s">
        <v>4</v>
      </c>
      <c r="J12" s="97" t="s">
        <v>4</v>
      </c>
      <c r="K12" s="24"/>
      <c r="L12" s="97" t="s">
        <v>4</v>
      </c>
      <c r="N12" s="97" t="s">
        <v>4</v>
      </c>
      <c r="O12" s="91"/>
      <c r="P12" s="97" t="s">
        <v>4</v>
      </c>
      <c r="Q12" s="91"/>
      <c r="R12" s="97" t="s">
        <v>4</v>
      </c>
      <c r="S12" s="91"/>
      <c r="T12" s="97" t="s">
        <v>4</v>
      </c>
    </row>
    <row r="13" spans="1:20" ht="6" customHeight="1"/>
    <row r="14" spans="1:20" ht="16.5" customHeight="1">
      <c r="A14" s="98" t="s">
        <v>85</v>
      </c>
      <c r="B14" s="99"/>
      <c r="C14" s="100"/>
      <c r="D14" s="23">
        <v>135000000</v>
      </c>
      <c r="F14" s="101">
        <v>165469737</v>
      </c>
      <c r="H14" s="23">
        <v>987345</v>
      </c>
      <c r="J14" s="23">
        <v>8300000</v>
      </c>
      <c r="L14" s="23">
        <v>38087164</v>
      </c>
      <c r="N14" s="23">
        <v>-1607676</v>
      </c>
      <c r="P14" s="23">
        <f>SUM(D14:N14)</f>
        <v>346236570</v>
      </c>
      <c r="R14" s="23">
        <v>0</v>
      </c>
      <c r="T14" s="16">
        <f>SUM(P14:R14)</f>
        <v>346236570</v>
      </c>
    </row>
    <row r="15" spans="1:20" ht="16.5" customHeight="1">
      <c r="A15" s="102" t="s">
        <v>83</v>
      </c>
      <c r="B15" s="99"/>
      <c r="C15" s="100"/>
      <c r="T15" s="16"/>
    </row>
    <row r="16" spans="1:20" ht="16.5" customHeight="1">
      <c r="A16" s="103" t="s">
        <v>66</v>
      </c>
      <c r="B16" s="99"/>
      <c r="C16" s="104"/>
      <c r="D16" s="105">
        <v>0</v>
      </c>
      <c r="E16" s="17"/>
      <c r="F16" s="101">
        <v>0</v>
      </c>
      <c r="G16" s="17"/>
      <c r="H16" s="101">
        <v>0</v>
      </c>
      <c r="J16" s="101">
        <v>0</v>
      </c>
      <c r="K16" s="17"/>
      <c r="L16" s="23">
        <v>18793847</v>
      </c>
      <c r="N16" s="101">
        <v>0</v>
      </c>
      <c r="P16" s="22">
        <f>SUM(D16:N16)</f>
        <v>18793847</v>
      </c>
      <c r="R16" s="22">
        <v>0</v>
      </c>
      <c r="T16" s="16">
        <f>SUM(P16:R16)</f>
        <v>18793847</v>
      </c>
    </row>
    <row r="17" spans="1:20" ht="8.1" customHeight="1">
      <c r="A17" s="103"/>
      <c r="B17" s="99"/>
      <c r="C17" s="104"/>
      <c r="D17" s="106"/>
      <c r="E17" s="17"/>
      <c r="F17" s="107"/>
      <c r="G17" s="17"/>
      <c r="H17" s="107"/>
      <c r="J17" s="107"/>
      <c r="K17" s="17"/>
      <c r="L17" s="108"/>
      <c r="N17" s="107"/>
      <c r="T17" s="109"/>
    </row>
    <row r="18" spans="1:20" ht="16.5" customHeight="1" thickBot="1">
      <c r="A18" s="98" t="s">
        <v>165</v>
      </c>
      <c r="B18" s="100"/>
      <c r="C18" s="100"/>
      <c r="D18" s="41">
        <f>SUM(D14:D16)</f>
        <v>135000000</v>
      </c>
      <c r="F18" s="41">
        <f>SUM(F14:F16)</f>
        <v>165469737</v>
      </c>
      <c r="H18" s="41">
        <f>SUM(H14:H16)</f>
        <v>987345</v>
      </c>
      <c r="J18" s="41">
        <f>SUM(J14:J16)</f>
        <v>8300000</v>
      </c>
      <c r="L18" s="41">
        <f>SUM(L14:L16)</f>
        <v>56881011</v>
      </c>
      <c r="N18" s="41">
        <f>SUM(N14:N16)</f>
        <v>-1607676</v>
      </c>
      <c r="P18" s="40">
        <f>SUM(P14:P16)</f>
        <v>365030417</v>
      </c>
      <c r="R18" s="40">
        <f>SUM(R14:R16)</f>
        <v>0</v>
      </c>
      <c r="T18" s="41">
        <f>SUM(T14:T16)</f>
        <v>365030417</v>
      </c>
    </row>
    <row r="19" spans="1:20" ht="16.5" customHeight="1" thickTop="1"/>
    <row r="21" spans="1:20" ht="16.5" customHeight="1">
      <c r="A21" s="98" t="s">
        <v>107</v>
      </c>
      <c r="B21" s="99"/>
      <c r="C21" s="100"/>
      <c r="D21" s="23">
        <v>135000000</v>
      </c>
      <c r="F21" s="101">
        <v>165469737</v>
      </c>
      <c r="H21" s="23">
        <v>987345</v>
      </c>
      <c r="J21" s="23">
        <v>9800000</v>
      </c>
      <c r="L21" s="23">
        <v>64602844</v>
      </c>
      <c r="N21" s="23">
        <v>-1607676</v>
      </c>
      <c r="P21" s="23">
        <f>SUM(D21:N21)</f>
        <v>374252250</v>
      </c>
      <c r="R21" s="23">
        <v>0</v>
      </c>
      <c r="T21" s="16">
        <f>SUM(P21:R21)</f>
        <v>374252250</v>
      </c>
    </row>
    <row r="22" spans="1:20" ht="16.5" customHeight="1">
      <c r="A22" s="102" t="s">
        <v>83</v>
      </c>
      <c r="B22" s="99"/>
      <c r="C22" s="100"/>
      <c r="T22" s="16"/>
    </row>
    <row r="23" spans="1:20" ht="16.5" customHeight="1">
      <c r="A23" s="103" t="s">
        <v>195</v>
      </c>
      <c r="B23" s="99">
        <v>21</v>
      </c>
      <c r="C23" s="100"/>
      <c r="D23" s="23">
        <v>100000</v>
      </c>
      <c r="F23" s="23">
        <v>180000</v>
      </c>
      <c r="H23" s="23">
        <v>0</v>
      </c>
      <c r="J23" s="23">
        <v>0</v>
      </c>
      <c r="L23" s="23">
        <v>0</v>
      </c>
      <c r="N23" s="23">
        <v>0</v>
      </c>
      <c r="P23" s="23">
        <f>SUM(D23:N23)</f>
        <v>280000</v>
      </c>
      <c r="R23" s="23">
        <v>0</v>
      </c>
      <c r="T23" s="16">
        <f>SUM(P23:R23)</f>
        <v>280000</v>
      </c>
    </row>
    <row r="24" spans="1:20" ht="16.5" customHeight="1">
      <c r="A24" s="103" t="s">
        <v>182</v>
      </c>
      <c r="B24" s="99"/>
      <c r="C24" s="100"/>
      <c r="T24" s="16"/>
    </row>
    <row r="25" spans="1:20" ht="16.5" customHeight="1">
      <c r="A25" s="103" t="s">
        <v>183</v>
      </c>
      <c r="B25" s="99"/>
      <c r="C25" s="100"/>
      <c r="D25" s="23">
        <v>0</v>
      </c>
      <c r="F25" s="23">
        <v>0</v>
      </c>
      <c r="H25" s="23">
        <v>0</v>
      </c>
      <c r="J25" s="23">
        <v>0</v>
      </c>
      <c r="L25" s="23">
        <v>0</v>
      </c>
      <c r="N25" s="23">
        <v>0</v>
      </c>
      <c r="P25" s="23">
        <f>SUM(D25:N25)</f>
        <v>0</v>
      </c>
      <c r="R25" s="23">
        <v>612500</v>
      </c>
      <c r="T25" s="16">
        <f>SUM(P25:R25)</f>
        <v>612500</v>
      </c>
    </row>
    <row r="26" spans="1:20" ht="16.5" customHeight="1">
      <c r="A26" s="103" t="s">
        <v>130</v>
      </c>
      <c r="B26" s="99">
        <v>22</v>
      </c>
      <c r="C26" s="100"/>
      <c r="D26" s="23">
        <v>0</v>
      </c>
      <c r="F26" s="23">
        <v>0</v>
      </c>
      <c r="H26" s="23">
        <v>0</v>
      </c>
      <c r="J26" s="23">
        <v>0</v>
      </c>
      <c r="L26" s="23">
        <v>-27000000</v>
      </c>
      <c r="N26" s="23">
        <v>0</v>
      </c>
      <c r="P26" s="23">
        <f>SUM(D26:N26)</f>
        <v>-27000000</v>
      </c>
      <c r="R26" s="23">
        <v>0</v>
      </c>
      <c r="T26" s="16">
        <f>SUM(P26:R26)</f>
        <v>-27000000</v>
      </c>
    </row>
    <row r="27" spans="1:20" ht="16.5" customHeight="1">
      <c r="A27" s="110" t="s">
        <v>221</v>
      </c>
      <c r="B27" s="99"/>
      <c r="C27" s="104"/>
      <c r="D27" s="105">
        <v>0</v>
      </c>
      <c r="E27" s="17"/>
      <c r="F27" s="101">
        <v>0</v>
      </c>
      <c r="G27" s="17"/>
      <c r="H27" s="101">
        <v>0</v>
      </c>
      <c r="J27" s="101">
        <v>0</v>
      </c>
      <c r="K27" s="17"/>
      <c r="L27" s="23">
        <v>23219012</v>
      </c>
      <c r="N27" s="101">
        <v>1557368</v>
      </c>
      <c r="P27" s="22">
        <f>SUM(D27:N27)</f>
        <v>24776380</v>
      </c>
      <c r="R27" s="22">
        <v>-4072</v>
      </c>
      <c r="T27" s="16">
        <f>SUM(P27:R27)</f>
        <v>24772308</v>
      </c>
    </row>
    <row r="28" spans="1:20" ht="8.1" customHeight="1">
      <c r="A28" s="103"/>
      <c r="B28" s="99"/>
      <c r="C28" s="104"/>
      <c r="D28" s="106"/>
      <c r="E28" s="17"/>
      <c r="F28" s="107"/>
      <c r="G28" s="17"/>
      <c r="H28" s="107"/>
      <c r="J28" s="107"/>
      <c r="K28" s="17"/>
      <c r="L28" s="108"/>
      <c r="N28" s="107"/>
      <c r="T28" s="109"/>
    </row>
    <row r="29" spans="1:20" ht="16.5" customHeight="1" thickBot="1">
      <c r="A29" s="98" t="s">
        <v>164</v>
      </c>
      <c r="B29" s="100"/>
      <c r="C29" s="100"/>
      <c r="D29" s="41">
        <f>SUM(D21:D27)</f>
        <v>135100000</v>
      </c>
      <c r="F29" s="41">
        <f>SUM(F21:F27)</f>
        <v>165649737</v>
      </c>
      <c r="H29" s="41">
        <f>SUM(H21:H27)</f>
        <v>987345</v>
      </c>
      <c r="J29" s="41">
        <f>SUM(J21:J27)</f>
        <v>9800000</v>
      </c>
      <c r="L29" s="41">
        <f>SUM(L21:L27)</f>
        <v>60821856</v>
      </c>
      <c r="N29" s="41">
        <f>SUM(N21:N27)</f>
        <v>-50308</v>
      </c>
      <c r="P29" s="40">
        <f>SUM(P21:P27)</f>
        <v>372308630</v>
      </c>
      <c r="R29" s="40">
        <f>SUM(R21:R27)</f>
        <v>608428</v>
      </c>
      <c r="T29" s="41">
        <f>SUM(T21:T27)</f>
        <v>372917058</v>
      </c>
    </row>
    <row r="30" spans="1:20" ht="16.5" customHeight="1" thickTop="1"/>
    <row r="39" spans="1:20" ht="21.9" customHeight="1">
      <c r="A39" s="22" t="str">
        <f>+'PL 5-6 (3M)'!A55</f>
        <v>The accompanying notes are an integral part of this interim financial information.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</row>
  </sheetData>
  <mergeCells count="2">
    <mergeCell ref="J7:L7"/>
    <mergeCell ref="D6:T6"/>
  </mergeCells>
  <pageMargins left="0.4" right="0.4" top="0.5" bottom="0.6" header="0.49" footer="0.4"/>
  <pageSetup paperSize="9" scale="88" firstPageNumber="9" fitToHeight="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0FD0B-BBAD-427B-945F-CCDFD3972B03}">
  <dimension ref="A1:P34"/>
  <sheetViews>
    <sheetView topLeftCell="A4" zoomScaleNormal="100" zoomScaleSheetLayoutView="100" zoomScalePageLayoutView="79" workbookViewId="0">
      <selection activeCell="A26" sqref="A26"/>
    </sheetView>
  </sheetViews>
  <sheetFormatPr defaultColWidth="9.125" defaultRowHeight="16.5" customHeight="1"/>
  <cols>
    <col min="1" max="1" width="38.75" style="18" customWidth="1"/>
    <col min="2" max="2" width="5.75" style="15" customWidth="1"/>
    <col min="3" max="3" width="0.875" style="18" customWidth="1"/>
    <col min="4" max="4" width="11.625" style="23" bestFit="1" customWidth="1"/>
    <col min="5" max="5" width="0.875" style="23" customWidth="1"/>
    <col min="6" max="6" width="13.75" style="23" customWidth="1"/>
    <col min="7" max="7" width="0.875" style="23" customWidth="1"/>
    <col min="8" max="8" width="12" style="23" customWidth="1"/>
    <col min="9" max="9" width="0.875" style="23" customWidth="1"/>
    <col min="10" max="10" width="12" style="23" customWidth="1"/>
    <col min="11" max="11" width="0.875" style="23" customWidth="1"/>
    <col min="12" max="12" width="13.625" style="23" customWidth="1"/>
    <col min="13" max="13" width="0.875" style="23" customWidth="1"/>
    <col min="14" max="14" width="24.25" style="23" customWidth="1"/>
    <col min="15" max="15" width="0.875" style="23" customWidth="1"/>
    <col min="16" max="16" width="12.875" style="23" customWidth="1"/>
    <col min="17" max="16384" width="9.125" style="18"/>
  </cols>
  <sheetData>
    <row r="1" spans="1:16" s="111" customFormat="1" ht="16.5" customHeight="1">
      <c r="A1" s="14" t="str">
        <f>+'PL 5-6 (3M)'!A1</f>
        <v>Itthirit Nice Corporation Public Company Limited</v>
      </c>
      <c r="B1" s="28"/>
      <c r="C1" s="14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</row>
    <row r="2" spans="1:16" s="111" customFormat="1" ht="16.5" customHeight="1">
      <c r="A2" s="14" t="s">
        <v>150</v>
      </c>
      <c r="B2" s="28"/>
      <c r="C2" s="14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</row>
    <row r="3" spans="1:16" s="111" customFormat="1" ht="16.5" customHeight="1">
      <c r="A3" s="19" t="str">
        <f>'PL 7-8 (9M)'!A3</f>
        <v>For the nine-month period ended 30 September 2025</v>
      </c>
      <c r="B3" s="27"/>
      <c r="C3" s="19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</row>
    <row r="4" spans="1:16" s="111" customFormat="1" ht="16.5" customHeight="1">
      <c r="A4" s="28"/>
      <c r="B4" s="28"/>
      <c r="C4" s="28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</row>
    <row r="5" spans="1:16" s="111" customFormat="1" ht="16.5" customHeight="1">
      <c r="A5" s="28"/>
      <c r="B5" s="28"/>
      <c r="C5" s="28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</row>
    <row r="6" spans="1:16" s="76" customFormat="1" ht="16.5" customHeight="1">
      <c r="B6" s="38"/>
      <c r="C6" s="112"/>
      <c r="D6" s="134" t="s">
        <v>151</v>
      </c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</row>
    <row r="7" spans="1:16" ht="16.5" customHeight="1">
      <c r="A7" s="113"/>
      <c r="B7" s="28"/>
      <c r="E7" s="91"/>
      <c r="F7" s="91"/>
      <c r="G7" s="91"/>
      <c r="J7" s="132" t="s">
        <v>68</v>
      </c>
      <c r="K7" s="132"/>
      <c r="L7" s="132"/>
      <c r="N7" s="95" t="s">
        <v>84</v>
      </c>
    </row>
    <row r="8" spans="1:16" ht="16.5" customHeight="1">
      <c r="A8" s="113"/>
      <c r="B8" s="114"/>
      <c r="D8" s="16"/>
      <c r="E8" s="25"/>
      <c r="F8" s="25"/>
      <c r="G8" s="25"/>
      <c r="H8" s="24" t="s">
        <v>69</v>
      </c>
      <c r="J8" s="29" t="s">
        <v>57</v>
      </c>
      <c r="K8" s="86"/>
      <c r="N8" s="95" t="s">
        <v>71</v>
      </c>
    </row>
    <row r="9" spans="1:16" ht="16.5" customHeight="1">
      <c r="A9" s="113"/>
      <c r="B9" s="114"/>
      <c r="D9" s="24" t="s">
        <v>113</v>
      </c>
      <c r="E9" s="25"/>
      <c r="F9" s="25"/>
      <c r="G9" s="25"/>
      <c r="H9" s="24" t="s">
        <v>70</v>
      </c>
      <c r="J9" s="16"/>
      <c r="K9" s="16"/>
      <c r="L9" s="16"/>
      <c r="P9" s="24" t="s">
        <v>72</v>
      </c>
    </row>
    <row r="10" spans="1:16" ht="16.5" customHeight="1">
      <c r="A10" s="115"/>
      <c r="B10" s="114"/>
      <c r="D10" s="25" t="s">
        <v>112</v>
      </c>
      <c r="E10" s="24"/>
      <c r="F10" s="24" t="s">
        <v>69</v>
      </c>
      <c r="G10" s="24"/>
      <c r="H10" s="24" t="s">
        <v>73</v>
      </c>
      <c r="J10" s="24" t="s">
        <v>74</v>
      </c>
      <c r="K10" s="24"/>
      <c r="L10" s="24"/>
      <c r="N10" s="24" t="s">
        <v>75</v>
      </c>
      <c r="P10" s="24" t="s">
        <v>76</v>
      </c>
    </row>
    <row r="11" spans="1:16" ht="16.5" customHeight="1">
      <c r="A11" s="115"/>
      <c r="B11" s="114"/>
      <c r="D11" s="25" t="s">
        <v>29</v>
      </c>
      <c r="E11" s="24"/>
      <c r="F11" s="24" t="s">
        <v>77</v>
      </c>
      <c r="G11" s="24"/>
      <c r="H11" s="24" t="s">
        <v>78</v>
      </c>
      <c r="J11" s="24" t="s">
        <v>79</v>
      </c>
      <c r="K11" s="24"/>
      <c r="L11" s="24" t="s">
        <v>80</v>
      </c>
      <c r="N11" s="24" t="s">
        <v>81</v>
      </c>
      <c r="O11" s="91"/>
      <c r="P11" s="24" t="s">
        <v>82</v>
      </c>
    </row>
    <row r="12" spans="1:16" ht="16.5" customHeight="1">
      <c r="A12" s="115"/>
      <c r="B12" s="27" t="s">
        <v>15</v>
      </c>
      <c r="D12" s="97" t="s">
        <v>4</v>
      </c>
      <c r="E12" s="24"/>
      <c r="F12" s="97" t="s">
        <v>4</v>
      </c>
      <c r="G12" s="24"/>
      <c r="H12" s="97" t="s">
        <v>4</v>
      </c>
      <c r="J12" s="97" t="s">
        <v>4</v>
      </c>
      <c r="K12" s="24"/>
      <c r="L12" s="97" t="s">
        <v>4</v>
      </c>
      <c r="N12" s="97" t="s">
        <v>4</v>
      </c>
      <c r="O12" s="91"/>
      <c r="P12" s="97" t="s">
        <v>4</v>
      </c>
    </row>
    <row r="13" spans="1:16" ht="8.1" customHeight="1"/>
    <row r="14" spans="1:16" ht="16.5" customHeight="1">
      <c r="A14" s="34" t="s">
        <v>85</v>
      </c>
      <c r="B14" s="114"/>
      <c r="C14" s="116"/>
      <c r="D14" s="23">
        <v>135000000</v>
      </c>
      <c r="F14" s="101">
        <v>165469737</v>
      </c>
      <c r="H14" s="23">
        <v>987345</v>
      </c>
      <c r="J14" s="23">
        <v>8300000</v>
      </c>
      <c r="L14" s="23">
        <v>38087164</v>
      </c>
      <c r="N14" s="23">
        <v>-1607676</v>
      </c>
      <c r="P14" s="16">
        <f>SUM(D14:N14)</f>
        <v>346236570</v>
      </c>
    </row>
    <row r="15" spans="1:16" ht="16.5" customHeight="1">
      <c r="A15" s="117" t="s">
        <v>83</v>
      </c>
      <c r="B15" s="114"/>
      <c r="C15" s="116"/>
      <c r="P15" s="16"/>
    </row>
    <row r="16" spans="1:16" ht="16.5" customHeight="1">
      <c r="A16" s="110" t="s">
        <v>66</v>
      </c>
      <c r="B16" s="114"/>
      <c r="C16" s="118"/>
      <c r="D16" s="105">
        <v>0</v>
      </c>
      <c r="E16" s="17"/>
      <c r="F16" s="101">
        <v>0</v>
      </c>
      <c r="G16" s="17"/>
      <c r="H16" s="101">
        <v>0</v>
      </c>
      <c r="J16" s="101">
        <v>0</v>
      </c>
      <c r="K16" s="17"/>
      <c r="L16" s="23">
        <v>18793847</v>
      </c>
      <c r="N16" s="101">
        <v>0</v>
      </c>
      <c r="P16" s="16">
        <f>SUM(D16:N16)</f>
        <v>18793847</v>
      </c>
    </row>
    <row r="17" spans="1:16" ht="8.1" customHeight="1">
      <c r="A17" s="110"/>
      <c r="B17" s="114"/>
      <c r="C17" s="118"/>
      <c r="D17" s="106"/>
      <c r="E17" s="17"/>
      <c r="F17" s="107"/>
      <c r="G17" s="17"/>
      <c r="H17" s="107"/>
      <c r="J17" s="107"/>
      <c r="K17" s="17"/>
      <c r="L17" s="108"/>
      <c r="N17" s="107"/>
      <c r="P17" s="109"/>
    </row>
    <row r="18" spans="1:16" ht="16.5" customHeight="1" thickBot="1">
      <c r="A18" s="34" t="s">
        <v>165</v>
      </c>
      <c r="B18" s="119"/>
      <c r="C18" s="116"/>
      <c r="D18" s="41">
        <f>SUM(D14:D16)</f>
        <v>135000000</v>
      </c>
      <c r="F18" s="41">
        <f>SUM(F14:F16)</f>
        <v>165469737</v>
      </c>
      <c r="H18" s="41">
        <f>SUM(H14:H16)</f>
        <v>987345</v>
      </c>
      <c r="J18" s="41">
        <f>SUM(J14:J16)</f>
        <v>8300000</v>
      </c>
      <c r="L18" s="41">
        <f>SUM(L14:L16)</f>
        <v>56881011</v>
      </c>
      <c r="N18" s="41">
        <f>SUM(N14:N16)</f>
        <v>-1607676</v>
      </c>
      <c r="P18" s="41">
        <f>SUM(P14:P16)</f>
        <v>365030417</v>
      </c>
    </row>
    <row r="19" spans="1:16" ht="16.5" customHeight="1" thickTop="1"/>
    <row r="21" spans="1:16" ht="16.5" customHeight="1">
      <c r="A21" s="34" t="s">
        <v>107</v>
      </c>
      <c r="B21" s="114"/>
      <c r="C21" s="116"/>
      <c r="D21" s="23">
        <v>135000000</v>
      </c>
      <c r="F21" s="101">
        <v>165469737</v>
      </c>
      <c r="H21" s="23">
        <v>987345</v>
      </c>
      <c r="J21" s="23">
        <v>9800000</v>
      </c>
      <c r="L21" s="23">
        <v>64602844</v>
      </c>
      <c r="N21" s="23">
        <v>-1607676</v>
      </c>
      <c r="P21" s="16">
        <f>SUM(D21:N21)</f>
        <v>374252250</v>
      </c>
    </row>
    <row r="22" spans="1:16" ht="16.5" customHeight="1">
      <c r="A22" s="117" t="s">
        <v>83</v>
      </c>
      <c r="B22" s="114"/>
      <c r="C22" s="116"/>
      <c r="P22" s="16"/>
    </row>
    <row r="23" spans="1:16" ht="16.5" customHeight="1">
      <c r="A23" s="110" t="s">
        <v>195</v>
      </c>
      <c r="B23" s="114">
        <v>21</v>
      </c>
      <c r="C23" s="116"/>
      <c r="D23" s="23">
        <v>100000</v>
      </c>
      <c r="F23" s="23">
        <v>180000</v>
      </c>
      <c r="H23" s="23">
        <v>0</v>
      </c>
      <c r="J23" s="23">
        <v>0</v>
      </c>
      <c r="L23" s="23">
        <v>0</v>
      </c>
      <c r="N23" s="23">
        <v>0</v>
      </c>
      <c r="P23" s="16">
        <f>SUM(D23:N23)</f>
        <v>280000</v>
      </c>
    </row>
    <row r="24" spans="1:16" ht="16.2" customHeight="1">
      <c r="A24" s="110" t="s">
        <v>130</v>
      </c>
      <c r="B24" s="114">
        <v>22</v>
      </c>
      <c r="C24" s="116"/>
      <c r="D24" s="23">
        <v>0</v>
      </c>
      <c r="F24" s="23">
        <v>0</v>
      </c>
      <c r="H24" s="23">
        <v>0</v>
      </c>
      <c r="J24" s="23">
        <v>0</v>
      </c>
      <c r="L24" s="23">
        <v>-27000000</v>
      </c>
      <c r="N24" s="23">
        <v>0</v>
      </c>
      <c r="P24" s="16">
        <f>SUM(D24:N24)</f>
        <v>-27000000</v>
      </c>
    </row>
    <row r="25" spans="1:16" ht="16.5" customHeight="1">
      <c r="A25" s="110" t="s">
        <v>221</v>
      </c>
      <c r="B25" s="114"/>
      <c r="C25" s="118"/>
      <c r="D25" s="105">
        <v>0</v>
      </c>
      <c r="E25" s="17"/>
      <c r="F25" s="101">
        <v>0</v>
      </c>
      <c r="G25" s="17"/>
      <c r="H25" s="101">
        <v>0</v>
      </c>
      <c r="J25" s="101">
        <v>0</v>
      </c>
      <c r="K25" s="17"/>
      <c r="L25" s="23">
        <v>23226316</v>
      </c>
      <c r="N25" s="101">
        <v>1557368</v>
      </c>
      <c r="P25" s="16">
        <f>SUM(D25:N25)</f>
        <v>24783684</v>
      </c>
    </row>
    <row r="26" spans="1:16" ht="8.1" customHeight="1">
      <c r="A26" s="110"/>
      <c r="B26" s="114"/>
      <c r="C26" s="118"/>
      <c r="D26" s="106"/>
      <c r="E26" s="17"/>
      <c r="F26" s="107"/>
      <c r="G26" s="17"/>
      <c r="H26" s="107"/>
      <c r="J26" s="107"/>
      <c r="K26" s="17"/>
      <c r="L26" s="108"/>
      <c r="N26" s="107"/>
      <c r="P26" s="109"/>
    </row>
    <row r="27" spans="1:16" ht="16.5" customHeight="1" thickBot="1">
      <c r="A27" s="34" t="s">
        <v>164</v>
      </c>
      <c r="B27" s="119"/>
      <c r="C27" s="116"/>
      <c r="D27" s="41">
        <f>SUM(D21:D25)</f>
        <v>135100000</v>
      </c>
      <c r="F27" s="41">
        <f>SUM(F21:F25)</f>
        <v>165649737</v>
      </c>
      <c r="H27" s="41">
        <f>SUM(H21:H25)</f>
        <v>987345</v>
      </c>
      <c r="J27" s="41">
        <f>SUM(J21:J25)</f>
        <v>9800000</v>
      </c>
      <c r="L27" s="41">
        <f>SUM(L21:L25)</f>
        <v>60829160</v>
      </c>
      <c r="N27" s="41">
        <f>SUM(N21:N25)</f>
        <v>-50308</v>
      </c>
      <c r="P27" s="41">
        <f>SUM(P21:P25)</f>
        <v>372315934</v>
      </c>
    </row>
    <row r="28" spans="1:16" ht="16.5" customHeight="1" thickTop="1"/>
    <row r="29" spans="1:16" ht="16.5" customHeight="1">
      <c r="A29" s="110"/>
      <c r="B29" s="114"/>
      <c r="C29" s="116"/>
      <c r="P29" s="16"/>
    </row>
    <row r="30" spans="1:16" ht="16.5" customHeight="1">
      <c r="A30" s="110"/>
      <c r="B30" s="114"/>
      <c r="C30" s="116"/>
      <c r="P30" s="16"/>
    </row>
    <row r="31" spans="1:16" ht="16.5" customHeight="1">
      <c r="A31" s="110"/>
      <c r="B31" s="114"/>
      <c r="C31" s="116"/>
      <c r="P31" s="16"/>
    </row>
    <row r="32" spans="1:16" ht="16.5" customHeight="1">
      <c r="A32" s="110"/>
      <c r="B32" s="114"/>
      <c r="C32" s="116"/>
      <c r="P32" s="16"/>
    </row>
    <row r="33" spans="1:16" ht="22.5" customHeight="1">
      <c r="A33" s="110"/>
      <c r="B33" s="114"/>
      <c r="C33" s="116"/>
      <c r="P33" s="16"/>
    </row>
    <row r="34" spans="1:16" ht="21.9" customHeight="1">
      <c r="A34" s="42" t="str">
        <f>+'PL 5-6 (3M)'!A55</f>
        <v>The accompanying notes are an integral part of this interim financial information.</v>
      </c>
      <c r="B34" s="20"/>
      <c r="C34" s="4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</row>
  </sheetData>
  <mergeCells count="2">
    <mergeCell ref="J7:L7"/>
    <mergeCell ref="D6:P6"/>
  </mergeCells>
  <pageMargins left="0.5" right="0.5" top="0.5" bottom="0.6" header="0.49" footer="0.4"/>
  <pageSetup paperSize="9" firstPageNumber="10" fitToHeight="0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F3813-0C62-4623-86F6-055FF5D3AE15}">
  <dimension ref="A1:K108"/>
  <sheetViews>
    <sheetView topLeftCell="A90" zoomScaleNormal="100" zoomScaleSheetLayoutView="100" zoomScalePageLayoutView="96" workbookViewId="0">
      <selection activeCell="I14" sqref="I14"/>
    </sheetView>
  </sheetViews>
  <sheetFormatPr defaultColWidth="9.875" defaultRowHeight="16.5" customHeight="1"/>
  <cols>
    <col min="1" max="1" width="1.75" style="18" customWidth="1"/>
    <col min="2" max="2" width="51.125" style="18" customWidth="1"/>
    <col min="3" max="3" width="5.75" style="18" customWidth="1"/>
    <col min="4" max="4" width="0.875" style="15" customWidth="1"/>
    <col min="5" max="5" width="11.75" style="17" customWidth="1"/>
    <col min="6" max="6" width="0.875" style="15" customWidth="1"/>
    <col min="7" max="7" width="11.75" style="17" customWidth="1"/>
    <col min="8" max="8" width="0.875" style="15" customWidth="1"/>
    <col min="9" max="9" width="11.75" style="17" customWidth="1"/>
    <col min="10" max="10" width="0.875" style="15" customWidth="1"/>
    <col min="11" max="11" width="11.75" style="17" customWidth="1"/>
    <col min="12" max="16384" width="9.875" style="18"/>
  </cols>
  <sheetData>
    <row r="1" spans="1:11" ht="16.5" customHeight="1">
      <c r="A1" s="34" t="str">
        <f>+'EQ 10 Separate '!A1</f>
        <v>Itthirit Nice Corporation Public Company Limited</v>
      </c>
      <c r="B1" s="15"/>
      <c r="C1" s="15"/>
    </row>
    <row r="2" spans="1:11" ht="16.5" customHeight="1">
      <c r="A2" s="34" t="s">
        <v>104</v>
      </c>
      <c r="B2" s="15"/>
      <c r="C2" s="15"/>
    </row>
    <row r="3" spans="1:11" ht="16.5" customHeight="1">
      <c r="A3" s="121" t="str">
        <f>+'EQ 10 Separate '!A3</f>
        <v>For the nine-month period ended 30 September 2025</v>
      </c>
      <c r="B3" s="20"/>
      <c r="C3" s="20"/>
      <c r="D3" s="20"/>
      <c r="E3" s="43"/>
      <c r="F3" s="20"/>
      <c r="G3" s="43"/>
      <c r="H3" s="20"/>
      <c r="I3" s="43"/>
      <c r="J3" s="20"/>
      <c r="K3" s="43"/>
    </row>
    <row r="4" spans="1:11" ht="16.5" customHeight="1">
      <c r="B4" s="15"/>
      <c r="C4" s="15"/>
    </row>
    <row r="5" spans="1:11" ht="16.5" customHeight="1">
      <c r="B5" s="15"/>
      <c r="C5" s="15"/>
    </row>
    <row r="6" spans="1:11" ht="16.5" customHeight="1">
      <c r="B6" s="15"/>
      <c r="C6" s="15"/>
      <c r="E6" s="130" t="s">
        <v>189</v>
      </c>
      <c r="F6" s="130"/>
      <c r="G6" s="130"/>
      <c r="I6" s="130" t="s">
        <v>122</v>
      </c>
      <c r="J6" s="130"/>
      <c r="K6" s="130"/>
    </row>
    <row r="7" spans="1:11" ht="16.5" customHeight="1">
      <c r="B7" s="15"/>
      <c r="C7" s="15"/>
      <c r="E7" s="131" t="s">
        <v>121</v>
      </c>
      <c r="F7" s="131"/>
      <c r="G7" s="131"/>
      <c r="I7" s="131" t="s">
        <v>121</v>
      </c>
      <c r="J7" s="131"/>
      <c r="K7" s="131"/>
    </row>
    <row r="8" spans="1:11" ht="16.5" customHeight="1">
      <c r="E8" s="25" t="s">
        <v>0</v>
      </c>
      <c r="G8" s="25" t="s">
        <v>0</v>
      </c>
      <c r="I8" s="25" t="s">
        <v>0</v>
      </c>
      <c r="K8" s="25" t="s">
        <v>0</v>
      </c>
    </row>
    <row r="9" spans="1:11" ht="16.5" customHeight="1">
      <c r="E9" s="57" t="s">
        <v>161</v>
      </c>
      <c r="F9" s="51"/>
      <c r="G9" s="57" t="s">
        <v>161</v>
      </c>
      <c r="H9" s="51"/>
      <c r="I9" s="57" t="s">
        <v>161</v>
      </c>
      <c r="J9" s="51"/>
      <c r="K9" s="57" t="s">
        <v>161</v>
      </c>
    </row>
    <row r="10" spans="1:11" ht="16.5" customHeight="1">
      <c r="D10" s="26"/>
      <c r="E10" s="25" t="s">
        <v>106</v>
      </c>
      <c r="G10" s="25" t="s">
        <v>37</v>
      </c>
      <c r="I10" s="25" t="s">
        <v>106</v>
      </c>
      <c r="K10" s="25" t="s">
        <v>37</v>
      </c>
    </row>
    <row r="11" spans="1:11" ht="16.5" customHeight="1">
      <c r="C11" s="27" t="s">
        <v>3</v>
      </c>
      <c r="D11" s="28"/>
      <c r="E11" s="29" t="s">
        <v>4</v>
      </c>
      <c r="G11" s="29" t="s">
        <v>4</v>
      </c>
      <c r="I11" s="29" t="s">
        <v>4</v>
      </c>
      <c r="K11" s="29" t="s">
        <v>4</v>
      </c>
    </row>
    <row r="12" spans="1:11" ht="16.5" customHeight="1">
      <c r="E12" s="23"/>
      <c r="G12" s="23"/>
      <c r="I12" s="23"/>
      <c r="K12" s="23"/>
    </row>
    <row r="13" spans="1:11" ht="16.5" customHeight="1">
      <c r="A13" s="14" t="s">
        <v>30</v>
      </c>
      <c r="B13" s="122"/>
      <c r="C13" s="122"/>
      <c r="D13" s="26"/>
      <c r="E13" s="16"/>
      <c r="G13" s="16"/>
      <c r="I13" s="16"/>
      <c r="K13" s="16"/>
    </row>
    <row r="14" spans="1:11" ht="16.5" customHeight="1">
      <c r="A14" s="14" t="s">
        <v>145</v>
      </c>
      <c r="E14" s="16">
        <f>'PL 7-8 (9M)'!F39</f>
        <v>29048512</v>
      </c>
      <c r="F14" s="123"/>
      <c r="G14" s="16">
        <v>24062263</v>
      </c>
      <c r="H14" s="123"/>
      <c r="I14" s="16">
        <f>'PL 7-8 (9M)'!J39</f>
        <v>29059888</v>
      </c>
      <c r="J14" s="123"/>
      <c r="K14" s="16">
        <v>24062263</v>
      </c>
    </row>
    <row r="15" spans="1:11" ht="16.5" customHeight="1">
      <c r="A15" s="18" t="s">
        <v>86</v>
      </c>
      <c r="E15" s="16"/>
      <c r="F15" s="123"/>
      <c r="G15" s="16"/>
      <c r="H15" s="123"/>
      <c r="I15" s="16"/>
      <c r="J15" s="123"/>
      <c r="K15" s="16"/>
    </row>
    <row r="16" spans="1:11" ht="16.5" customHeight="1">
      <c r="B16" s="18" t="s">
        <v>109</v>
      </c>
      <c r="E16" s="16">
        <v>-808798</v>
      </c>
      <c r="F16" s="123"/>
      <c r="G16" s="16">
        <v>-125401</v>
      </c>
      <c r="H16" s="123"/>
      <c r="I16" s="16">
        <v>-808798</v>
      </c>
      <c r="J16" s="123"/>
      <c r="K16" s="16">
        <v>-125401</v>
      </c>
    </row>
    <row r="17" spans="2:11" ht="16.5" customHeight="1">
      <c r="B17" s="18" t="s">
        <v>100</v>
      </c>
      <c r="E17" s="16">
        <v>4975384</v>
      </c>
      <c r="F17" s="123"/>
      <c r="G17" s="16">
        <v>4945681</v>
      </c>
      <c r="H17" s="123"/>
      <c r="I17" s="16">
        <v>4975384</v>
      </c>
      <c r="J17" s="123"/>
      <c r="K17" s="16">
        <v>4945681</v>
      </c>
    </row>
    <row r="18" spans="2:11" ht="16.5" customHeight="1">
      <c r="B18" s="18" t="s">
        <v>194</v>
      </c>
      <c r="E18" s="16">
        <v>-2361</v>
      </c>
      <c r="F18" s="123"/>
      <c r="G18" s="16">
        <v>-257386</v>
      </c>
      <c r="H18" s="123"/>
      <c r="I18" s="16">
        <v>-2361</v>
      </c>
      <c r="J18" s="123"/>
      <c r="K18" s="16">
        <v>-257386</v>
      </c>
    </row>
    <row r="19" spans="2:11" ht="16.5" customHeight="1">
      <c r="B19" s="18" t="s">
        <v>192</v>
      </c>
      <c r="E19" s="16">
        <v>1449060</v>
      </c>
      <c r="F19" s="123"/>
      <c r="G19" s="16">
        <v>-626025</v>
      </c>
      <c r="H19" s="123"/>
      <c r="I19" s="16">
        <v>1449060</v>
      </c>
      <c r="J19" s="123"/>
      <c r="K19" s="16">
        <v>-626025</v>
      </c>
    </row>
    <row r="20" spans="2:11" ht="16.5" customHeight="1">
      <c r="B20" s="18" t="s">
        <v>191</v>
      </c>
      <c r="E20" s="16">
        <v>-43546</v>
      </c>
      <c r="F20" s="123"/>
      <c r="G20" s="16">
        <v>1138230</v>
      </c>
      <c r="H20" s="123"/>
      <c r="I20" s="16">
        <v>-43546</v>
      </c>
      <c r="J20" s="123"/>
      <c r="K20" s="16">
        <v>1138230</v>
      </c>
    </row>
    <row r="21" spans="2:11" ht="16.5" customHeight="1">
      <c r="B21" s="18" t="s">
        <v>193</v>
      </c>
      <c r="E21" s="16">
        <v>-16764</v>
      </c>
      <c r="F21" s="123"/>
      <c r="G21" s="16">
        <v>-200940</v>
      </c>
      <c r="H21" s="123"/>
      <c r="I21" s="16">
        <v>-16764</v>
      </c>
      <c r="J21" s="123"/>
      <c r="K21" s="16">
        <v>-200940</v>
      </c>
    </row>
    <row r="22" spans="2:11" ht="16.5" customHeight="1">
      <c r="B22" s="18" t="s">
        <v>156</v>
      </c>
      <c r="E22" s="16"/>
      <c r="F22" s="123"/>
    </row>
    <row r="23" spans="2:11" ht="16.5" customHeight="1">
      <c r="B23" s="124" t="s">
        <v>149</v>
      </c>
      <c r="E23" s="16">
        <v>0</v>
      </c>
      <c r="F23" s="123"/>
      <c r="G23" s="16">
        <v>97515</v>
      </c>
      <c r="H23" s="123"/>
      <c r="I23" s="16" t="s">
        <v>172</v>
      </c>
      <c r="J23" s="123"/>
      <c r="K23" s="16">
        <v>97515</v>
      </c>
    </row>
    <row r="24" spans="2:11" ht="16.5" customHeight="1">
      <c r="B24" s="124" t="s">
        <v>173</v>
      </c>
      <c r="E24" s="16">
        <v>0</v>
      </c>
      <c r="F24" s="123"/>
      <c r="G24" s="16">
        <v>-32230</v>
      </c>
      <c r="H24" s="123"/>
      <c r="I24" s="16" t="s">
        <v>172</v>
      </c>
      <c r="J24" s="123"/>
      <c r="K24" s="16">
        <v>-32230</v>
      </c>
    </row>
    <row r="25" spans="2:11" ht="16.5" customHeight="1">
      <c r="B25" s="18" t="s">
        <v>157</v>
      </c>
      <c r="E25" s="16">
        <v>35334</v>
      </c>
      <c r="F25" s="123"/>
      <c r="G25" s="16" t="s">
        <v>172</v>
      </c>
      <c r="H25" s="123"/>
      <c r="I25" s="16">
        <v>35334</v>
      </c>
      <c r="J25" s="123"/>
      <c r="K25" s="16" t="s">
        <v>172</v>
      </c>
    </row>
    <row r="26" spans="2:11" ht="16.5" customHeight="1">
      <c r="B26" s="18" t="s">
        <v>138</v>
      </c>
      <c r="D26" s="18"/>
      <c r="E26" s="16"/>
      <c r="F26" s="123"/>
      <c r="G26" s="16"/>
      <c r="H26" s="123"/>
      <c r="I26" s="16"/>
      <c r="J26" s="123"/>
      <c r="K26" s="16"/>
    </row>
    <row r="27" spans="2:11" ht="16.5" customHeight="1">
      <c r="B27" s="124" t="s">
        <v>137</v>
      </c>
      <c r="D27" s="14"/>
      <c r="E27" s="16">
        <v>3065</v>
      </c>
      <c r="F27" s="123"/>
      <c r="G27" s="16" t="s">
        <v>172</v>
      </c>
      <c r="H27" s="123"/>
      <c r="I27" s="16" t="s">
        <v>172</v>
      </c>
      <c r="J27" s="123"/>
      <c r="K27" s="16" t="s">
        <v>172</v>
      </c>
    </row>
    <row r="28" spans="2:11" ht="16.5" customHeight="1">
      <c r="B28" s="18" t="s">
        <v>31</v>
      </c>
      <c r="E28" s="16">
        <v>-920489</v>
      </c>
      <c r="F28" s="123"/>
      <c r="G28" s="16">
        <v>-600146</v>
      </c>
      <c r="H28" s="123"/>
      <c r="I28" s="16">
        <v>-920489</v>
      </c>
      <c r="J28" s="123"/>
      <c r="K28" s="16">
        <v>-600146</v>
      </c>
    </row>
    <row r="29" spans="2:11" ht="16.5" customHeight="1">
      <c r="B29" s="18" t="s">
        <v>114</v>
      </c>
      <c r="E29" s="16">
        <v>1566045</v>
      </c>
      <c r="F29" s="123"/>
      <c r="G29" s="16">
        <v>1098608</v>
      </c>
      <c r="H29" s="123"/>
      <c r="I29" s="16">
        <v>1566045</v>
      </c>
      <c r="J29" s="123"/>
      <c r="K29" s="16">
        <v>1098608</v>
      </c>
    </row>
    <row r="30" spans="2:11" ht="16.5" customHeight="1">
      <c r="B30" s="18" t="s">
        <v>139</v>
      </c>
      <c r="C30" s="15">
        <v>20</v>
      </c>
      <c r="E30" s="16">
        <v>348816</v>
      </c>
      <c r="F30" s="123"/>
      <c r="G30" s="16">
        <v>176964</v>
      </c>
      <c r="H30" s="123"/>
      <c r="I30" s="16">
        <v>348816</v>
      </c>
      <c r="J30" s="123"/>
      <c r="K30" s="16">
        <v>176964</v>
      </c>
    </row>
    <row r="31" spans="2:11" ht="16.5" customHeight="1">
      <c r="B31" s="18" t="s">
        <v>218</v>
      </c>
      <c r="E31" s="21">
        <v>446999</v>
      </c>
      <c r="F31" s="123"/>
      <c r="G31" s="21">
        <v>511058</v>
      </c>
      <c r="H31" s="123"/>
      <c r="I31" s="21">
        <v>446999</v>
      </c>
      <c r="J31" s="123"/>
      <c r="K31" s="21">
        <v>511058</v>
      </c>
    </row>
    <row r="32" spans="2:11" ht="16.5" customHeight="1">
      <c r="E32" s="16"/>
      <c r="F32" s="123"/>
      <c r="G32" s="16"/>
      <c r="H32" s="123"/>
      <c r="I32" s="16"/>
      <c r="J32" s="123"/>
      <c r="K32" s="16"/>
    </row>
    <row r="33" spans="1:11" ht="16.5" customHeight="1">
      <c r="E33" s="16">
        <f>SUM(E14:E31)</f>
        <v>36081257</v>
      </c>
      <c r="F33" s="123"/>
      <c r="G33" s="16">
        <f>SUM(G14:G31)</f>
        <v>30188191</v>
      </c>
      <c r="H33" s="123"/>
      <c r="I33" s="16">
        <f>SUM(I14:I31)</f>
        <v>36089568</v>
      </c>
      <c r="J33" s="123"/>
      <c r="K33" s="16">
        <f>SUM(K14:K31)</f>
        <v>30188191</v>
      </c>
    </row>
    <row r="34" spans="1:11" ht="16.5" customHeight="1">
      <c r="A34" s="18" t="s">
        <v>96</v>
      </c>
      <c r="E34" s="16"/>
      <c r="F34" s="123"/>
      <c r="G34" s="16"/>
      <c r="H34" s="123"/>
      <c r="I34" s="16"/>
      <c r="J34" s="123"/>
      <c r="K34" s="16"/>
    </row>
    <row r="35" spans="1:11" ht="16.5" customHeight="1">
      <c r="B35" s="18" t="s">
        <v>140</v>
      </c>
      <c r="E35" s="16">
        <v>27765755</v>
      </c>
      <c r="F35" s="123"/>
      <c r="G35" s="16">
        <v>143033375</v>
      </c>
      <c r="H35" s="123"/>
      <c r="I35" s="16">
        <v>27765800</v>
      </c>
      <c r="J35" s="123"/>
      <c r="K35" s="16">
        <v>143033375</v>
      </c>
    </row>
    <row r="36" spans="1:11" ht="16.5" customHeight="1">
      <c r="B36" s="18" t="s">
        <v>200</v>
      </c>
      <c r="E36" s="16">
        <v>-23351181</v>
      </c>
      <c r="F36" s="123"/>
      <c r="G36" s="16">
        <v>-45872758</v>
      </c>
      <c r="H36" s="123"/>
      <c r="I36" s="16">
        <v>-23351181</v>
      </c>
      <c r="J36" s="123"/>
      <c r="K36" s="16">
        <v>-45872758</v>
      </c>
    </row>
    <row r="37" spans="1:11" ht="16.5" customHeight="1">
      <c r="B37" s="18" t="s">
        <v>39</v>
      </c>
      <c r="E37" s="16">
        <v>-7313569</v>
      </c>
      <c r="F37" s="123"/>
      <c r="G37" s="16">
        <v>-2365628</v>
      </c>
      <c r="H37" s="123"/>
      <c r="I37" s="16">
        <v>-7313569</v>
      </c>
      <c r="J37" s="123"/>
      <c r="K37" s="16">
        <v>-2365628</v>
      </c>
    </row>
    <row r="38" spans="1:11" ht="16.5" customHeight="1">
      <c r="B38" s="18" t="s">
        <v>8</v>
      </c>
      <c r="E38" s="16">
        <v>539098</v>
      </c>
      <c r="F38" s="123"/>
      <c r="G38" s="16">
        <v>-1204462</v>
      </c>
      <c r="H38" s="123"/>
      <c r="I38" s="16">
        <v>539098</v>
      </c>
      <c r="J38" s="123"/>
      <c r="K38" s="16">
        <v>-1204462</v>
      </c>
    </row>
    <row r="39" spans="1:11" ht="16.5" customHeight="1">
      <c r="B39" s="18" t="s">
        <v>41</v>
      </c>
      <c r="E39" s="16">
        <v>-6200000</v>
      </c>
      <c r="F39" s="123"/>
      <c r="G39" s="16">
        <v>-5112000</v>
      </c>
      <c r="H39" s="123"/>
      <c r="I39" s="16">
        <v>-6200000</v>
      </c>
      <c r="J39" s="123"/>
      <c r="K39" s="16">
        <v>-5112000</v>
      </c>
    </row>
    <row r="40" spans="1:11" ht="16.5" customHeight="1">
      <c r="B40" s="18" t="s">
        <v>45</v>
      </c>
      <c r="E40" s="16">
        <v>-6348</v>
      </c>
      <c r="F40" s="123"/>
      <c r="G40" s="16">
        <v>195472</v>
      </c>
      <c r="H40" s="123"/>
      <c r="I40" s="16">
        <v>-6348</v>
      </c>
      <c r="J40" s="123"/>
      <c r="K40" s="16">
        <v>195472</v>
      </c>
    </row>
    <row r="41" spans="1:11" ht="16.5" customHeight="1">
      <c r="B41" s="18" t="s">
        <v>105</v>
      </c>
      <c r="E41" s="16">
        <v>-5267317</v>
      </c>
      <c r="F41" s="123"/>
      <c r="G41" s="16">
        <v>-78080124</v>
      </c>
      <c r="H41" s="123"/>
      <c r="I41" s="16">
        <v>-5267317</v>
      </c>
      <c r="J41" s="123"/>
      <c r="K41" s="16">
        <v>-78080124</v>
      </c>
    </row>
    <row r="42" spans="1:11" ht="16.5" customHeight="1">
      <c r="B42" s="18" t="s">
        <v>201</v>
      </c>
      <c r="E42" s="16">
        <v>4967607</v>
      </c>
      <c r="F42" s="123"/>
      <c r="G42" s="16">
        <v>2281022</v>
      </c>
      <c r="H42" s="123"/>
      <c r="I42" s="16">
        <v>4967607</v>
      </c>
      <c r="J42" s="123"/>
      <c r="K42" s="16">
        <v>2281022</v>
      </c>
    </row>
    <row r="43" spans="1:11" ht="16.5" customHeight="1">
      <c r="B43" s="18" t="s">
        <v>18</v>
      </c>
      <c r="E43" s="21">
        <v>282569</v>
      </c>
      <c r="F43" s="123"/>
      <c r="G43" s="21">
        <v>99366</v>
      </c>
      <c r="H43" s="123"/>
      <c r="I43" s="21">
        <v>282569</v>
      </c>
      <c r="J43" s="123"/>
      <c r="K43" s="21">
        <v>99366</v>
      </c>
    </row>
    <row r="44" spans="1:11" ht="16.5" customHeight="1">
      <c r="E44" s="16"/>
      <c r="F44" s="123"/>
      <c r="G44" s="16"/>
      <c r="H44" s="123"/>
      <c r="I44" s="16"/>
      <c r="J44" s="123"/>
      <c r="K44" s="16"/>
    </row>
    <row r="45" spans="1:11" ht="16.5" customHeight="1">
      <c r="A45" s="18" t="s">
        <v>141</v>
      </c>
      <c r="E45" s="16">
        <f>SUM(E33:E43)</f>
        <v>27497871</v>
      </c>
      <c r="F45" s="123"/>
      <c r="G45" s="16">
        <f>SUM(G33:G43)</f>
        <v>43162454</v>
      </c>
      <c r="H45" s="123"/>
      <c r="I45" s="16">
        <f>SUM(I33:I43)</f>
        <v>27506227</v>
      </c>
      <c r="J45" s="123"/>
      <c r="K45" s="16">
        <f>SUM(K33:K43)</f>
        <v>43162454</v>
      </c>
    </row>
    <row r="46" spans="1:11" ht="16.5" customHeight="1">
      <c r="A46" s="18" t="s">
        <v>33</v>
      </c>
      <c r="E46" s="16">
        <v>-6393988</v>
      </c>
      <c r="F46" s="123"/>
      <c r="G46" s="16">
        <v>-9645156</v>
      </c>
      <c r="H46" s="123"/>
      <c r="I46" s="16">
        <v>-6393988</v>
      </c>
      <c r="J46" s="123"/>
      <c r="K46" s="16">
        <v>-9645156</v>
      </c>
    </row>
    <row r="47" spans="1:11" ht="16.5" customHeight="1">
      <c r="A47" s="18" t="s">
        <v>32</v>
      </c>
      <c r="E47" s="21">
        <v>1010609</v>
      </c>
      <c r="F47" s="123"/>
      <c r="G47" s="21">
        <v>600146</v>
      </c>
      <c r="H47" s="123"/>
      <c r="I47" s="21">
        <v>1010609</v>
      </c>
      <c r="J47" s="123"/>
      <c r="K47" s="21">
        <v>600146</v>
      </c>
    </row>
    <row r="48" spans="1:11" ht="16.5" customHeight="1">
      <c r="E48" s="16"/>
      <c r="F48" s="123"/>
      <c r="G48" s="16"/>
      <c r="H48" s="123"/>
      <c r="I48" s="16"/>
      <c r="J48" s="123"/>
      <c r="K48" s="16"/>
    </row>
    <row r="49" spans="1:11" ht="16.5" customHeight="1">
      <c r="A49" s="14" t="s">
        <v>142</v>
      </c>
      <c r="B49" s="122"/>
      <c r="C49" s="122"/>
      <c r="E49" s="21">
        <f>SUM(E45:E47)</f>
        <v>22114492</v>
      </c>
      <c r="F49" s="123"/>
      <c r="G49" s="21">
        <f>SUM(G45:G47)</f>
        <v>34117444</v>
      </c>
      <c r="H49" s="123"/>
      <c r="I49" s="21">
        <f>SUM(I45:I47)</f>
        <v>22122848</v>
      </c>
      <c r="J49" s="123"/>
      <c r="K49" s="21">
        <f>SUM(K45:K47)</f>
        <v>34117444</v>
      </c>
    </row>
    <row r="50" spans="1:11" ht="16.5" customHeight="1">
      <c r="A50" s="47"/>
      <c r="E50" s="16"/>
      <c r="F50" s="123"/>
      <c r="G50" s="16"/>
      <c r="H50" s="123"/>
      <c r="I50" s="16"/>
      <c r="J50" s="123"/>
      <c r="K50" s="16"/>
    </row>
    <row r="51" spans="1:11" ht="16.5" customHeight="1">
      <c r="A51" s="47"/>
      <c r="E51" s="16"/>
      <c r="F51" s="123"/>
      <c r="G51" s="16"/>
      <c r="H51" s="123"/>
      <c r="I51" s="16"/>
      <c r="J51" s="123"/>
      <c r="K51" s="16"/>
    </row>
    <row r="52" spans="1:11" ht="16.5" customHeight="1">
      <c r="A52" s="47"/>
      <c r="E52" s="16"/>
      <c r="F52" s="123"/>
      <c r="G52" s="16"/>
      <c r="H52" s="123"/>
      <c r="I52" s="16"/>
      <c r="J52" s="123"/>
      <c r="K52" s="16"/>
    </row>
    <row r="53" spans="1:11" ht="21.75" customHeight="1">
      <c r="A53" s="47"/>
      <c r="E53" s="16"/>
      <c r="F53" s="123"/>
      <c r="G53" s="16"/>
      <c r="H53" s="123"/>
      <c r="I53" s="16"/>
      <c r="J53" s="123"/>
      <c r="K53" s="16"/>
    </row>
    <row r="54" spans="1:11" ht="21.9" customHeight="1">
      <c r="A54" s="125" t="str">
        <f>+'EQ 10 Separate '!A34</f>
        <v>The accompanying notes are an integral part of this interim financial information.</v>
      </c>
      <c r="B54" s="42"/>
      <c r="C54" s="42"/>
      <c r="D54" s="20"/>
      <c r="E54" s="21"/>
      <c r="F54" s="126"/>
      <c r="G54" s="21"/>
      <c r="H54" s="126"/>
      <c r="I54" s="21"/>
      <c r="J54" s="126"/>
      <c r="K54" s="21"/>
    </row>
    <row r="55" spans="1:11" ht="16.5" customHeight="1">
      <c r="A55" s="34" t="str">
        <f>+A1</f>
        <v>Itthirit Nice Corporation Public Company Limited</v>
      </c>
      <c r="B55" s="15"/>
      <c r="C55" s="15"/>
    </row>
    <row r="56" spans="1:11" ht="16.5" customHeight="1">
      <c r="A56" s="34" t="s">
        <v>104</v>
      </c>
      <c r="B56" s="15"/>
      <c r="C56" s="15"/>
    </row>
    <row r="57" spans="1:11" ht="16.5" customHeight="1">
      <c r="A57" s="121" t="str">
        <f>+A3</f>
        <v>For the nine-month period ended 30 September 2025</v>
      </c>
      <c r="B57" s="20"/>
      <c r="C57" s="20"/>
      <c r="D57" s="20"/>
      <c r="E57" s="43"/>
      <c r="F57" s="20"/>
      <c r="G57" s="43"/>
      <c r="H57" s="20"/>
      <c r="I57" s="43"/>
      <c r="J57" s="20"/>
      <c r="K57" s="43"/>
    </row>
    <row r="58" spans="1:11" ht="16.5" customHeight="1">
      <c r="B58" s="15"/>
      <c r="C58" s="15"/>
    </row>
    <row r="59" spans="1:11" ht="16.5" customHeight="1">
      <c r="B59" s="15"/>
      <c r="C59" s="15"/>
    </row>
    <row r="60" spans="1:11" ht="16.5" customHeight="1">
      <c r="B60" s="15"/>
      <c r="C60" s="15"/>
      <c r="E60" s="130" t="s">
        <v>189</v>
      </c>
      <c r="F60" s="130"/>
      <c r="G60" s="130"/>
      <c r="I60" s="130" t="s">
        <v>122</v>
      </c>
      <c r="J60" s="130"/>
      <c r="K60" s="130"/>
    </row>
    <row r="61" spans="1:11" ht="16.5" customHeight="1">
      <c r="B61" s="15"/>
      <c r="C61" s="15"/>
      <c r="E61" s="131" t="s">
        <v>121</v>
      </c>
      <c r="F61" s="131"/>
      <c r="G61" s="131"/>
      <c r="I61" s="131" t="s">
        <v>121</v>
      </c>
      <c r="J61" s="131"/>
      <c r="K61" s="131"/>
    </row>
    <row r="62" spans="1:11" ht="16.5" customHeight="1">
      <c r="E62" s="25" t="s">
        <v>0</v>
      </c>
      <c r="G62" s="25" t="s">
        <v>0</v>
      </c>
      <c r="I62" s="25" t="s">
        <v>0</v>
      </c>
      <c r="K62" s="25" t="s">
        <v>0</v>
      </c>
    </row>
    <row r="63" spans="1:11" ht="16.5" customHeight="1">
      <c r="E63" s="57" t="s">
        <v>161</v>
      </c>
      <c r="G63" s="57" t="s">
        <v>161</v>
      </c>
      <c r="I63" s="57" t="s">
        <v>161</v>
      </c>
      <c r="K63" s="57" t="s">
        <v>161</v>
      </c>
    </row>
    <row r="64" spans="1:11" ht="16.5" customHeight="1">
      <c r="D64" s="26"/>
      <c r="E64" s="25" t="s">
        <v>106</v>
      </c>
      <c r="G64" s="25" t="s">
        <v>37</v>
      </c>
      <c r="I64" s="25" t="s">
        <v>106</v>
      </c>
      <c r="K64" s="25" t="s">
        <v>37</v>
      </c>
    </row>
    <row r="65" spans="1:11" ht="16.5" customHeight="1">
      <c r="C65" s="27" t="s">
        <v>15</v>
      </c>
      <c r="D65" s="28"/>
      <c r="E65" s="29" t="s">
        <v>4</v>
      </c>
      <c r="G65" s="29" t="s">
        <v>4</v>
      </c>
      <c r="I65" s="29" t="s">
        <v>4</v>
      </c>
      <c r="K65" s="29" t="s">
        <v>4</v>
      </c>
    </row>
    <row r="66" spans="1:11" ht="16.5" customHeight="1">
      <c r="E66" s="23"/>
      <c r="G66" s="23"/>
      <c r="I66" s="23"/>
      <c r="K66" s="23"/>
    </row>
    <row r="67" spans="1:11" ht="16.5" customHeight="1">
      <c r="A67" s="34" t="s">
        <v>87</v>
      </c>
      <c r="E67" s="16"/>
      <c r="F67" s="123"/>
      <c r="G67" s="16"/>
      <c r="H67" s="123"/>
      <c r="I67" s="16"/>
      <c r="J67" s="123"/>
      <c r="K67" s="16"/>
    </row>
    <row r="68" spans="1:11" ht="16.5" customHeight="1">
      <c r="A68" s="18" t="s">
        <v>115</v>
      </c>
      <c r="B68" s="122"/>
      <c r="C68" s="127"/>
      <c r="E68" s="16">
        <v>-1000000</v>
      </c>
      <c r="F68" s="123"/>
      <c r="G68" s="16">
        <v>-208765</v>
      </c>
      <c r="H68" s="123"/>
      <c r="I68" s="16">
        <v>-1000000</v>
      </c>
      <c r="J68" s="123"/>
      <c r="K68" s="16">
        <v>-208765</v>
      </c>
    </row>
    <row r="69" spans="1:11" ht="16.5" customHeight="1">
      <c r="A69" s="18" t="s">
        <v>174</v>
      </c>
      <c r="B69" s="122"/>
      <c r="C69" s="127">
        <v>14</v>
      </c>
      <c r="E69" s="16">
        <v>0</v>
      </c>
      <c r="F69" s="123"/>
      <c r="G69" s="16">
        <v>0</v>
      </c>
      <c r="H69" s="123"/>
      <c r="I69" s="16">
        <v>-637500</v>
      </c>
      <c r="J69" s="123"/>
      <c r="K69" s="16" t="s">
        <v>172</v>
      </c>
    </row>
    <row r="70" spans="1:11" ht="16.5" customHeight="1">
      <c r="A70" s="18" t="s">
        <v>116</v>
      </c>
      <c r="B70" s="122"/>
      <c r="C70" s="127"/>
      <c r="E70" s="16">
        <v>0</v>
      </c>
      <c r="F70" s="123"/>
      <c r="G70" s="16">
        <v>-2880000</v>
      </c>
      <c r="H70" s="123"/>
      <c r="I70" s="16" t="s">
        <v>172</v>
      </c>
      <c r="J70" s="123"/>
      <c r="K70" s="16">
        <v>-2880000</v>
      </c>
    </row>
    <row r="71" spans="1:11" ht="16.5" customHeight="1">
      <c r="A71" s="18" t="s">
        <v>88</v>
      </c>
      <c r="B71" s="122"/>
      <c r="C71" s="127">
        <v>16</v>
      </c>
      <c r="E71" s="16">
        <v>-939625</v>
      </c>
      <c r="F71" s="123"/>
      <c r="G71" s="16">
        <v>-2028047</v>
      </c>
      <c r="H71" s="123"/>
      <c r="I71" s="16">
        <v>-939625</v>
      </c>
      <c r="J71" s="123"/>
      <c r="K71" s="16">
        <v>-2028047</v>
      </c>
    </row>
    <row r="72" spans="1:11" ht="16.5" customHeight="1">
      <c r="A72" s="18" t="s">
        <v>89</v>
      </c>
      <c r="B72" s="122"/>
      <c r="C72" s="127"/>
      <c r="E72" s="16">
        <v>6601</v>
      </c>
      <c r="F72" s="123"/>
      <c r="G72" s="16">
        <v>367757</v>
      </c>
      <c r="H72" s="123"/>
      <c r="I72" s="16">
        <v>6601</v>
      </c>
      <c r="J72" s="123"/>
      <c r="K72" s="16">
        <v>367757</v>
      </c>
    </row>
    <row r="73" spans="1:11" ht="16.5" customHeight="1">
      <c r="A73" s="18" t="s">
        <v>90</v>
      </c>
      <c r="B73" s="122"/>
      <c r="C73" s="127"/>
      <c r="E73" s="16">
        <v>0</v>
      </c>
      <c r="F73" s="123"/>
      <c r="G73" s="16">
        <v>-180100</v>
      </c>
      <c r="H73" s="123"/>
      <c r="I73" s="16" t="s">
        <v>172</v>
      </c>
      <c r="J73" s="123"/>
      <c r="K73" s="16">
        <v>-180100</v>
      </c>
    </row>
    <row r="74" spans="1:11" ht="16.5" customHeight="1">
      <c r="A74" s="18" t="s">
        <v>175</v>
      </c>
      <c r="B74" s="122"/>
      <c r="C74" s="127"/>
      <c r="E74" s="16"/>
      <c r="F74" s="123"/>
      <c r="G74" s="16"/>
      <c r="H74" s="123"/>
      <c r="I74" s="16"/>
      <c r="J74" s="123"/>
      <c r="K74" s="16"/>
    </row>
    <row r="75" spans="1:11" ht="16.5" customHeight="1">
      <c r="B75" s="122" t="s">
        <v>176</v>
      </c>
      <c r="C75" s="127"/>
      <c r="E75" s="16">
        <v>0</v>
      </c>
      <c r="F75" s="123"/>
      <c r="G75" s="16">
        <v>32230</v>
      </c>
      <c r="H75" s="123"/>
      <c r="I75" s="16" t="s">
        <v>172</v>
      </c>
      <c r="J75" s="123"/>
      <c r="K75" s="16">
        <v>32230</v>
      </c>
    </row>
    <row r="76" spans="1:11" ht="16.5" customHeight="1">
      <c r="A76" s="18" t="s">
        <v>131</v>
      </c>
      <c r="B76" s="122"/>
      <c r="C76" s="127"/>
      <c r="E76" s="16">
        <v>387726</v>
      </c>
      <c r="F76" s="123"/>
      <c r="G76" s="16">
        <v>0</v>
      </c>
      <c r="H76" s="123"/>
      <c r="I76" s="16">
        <v>387726</v>
      </c>
      <c r="J76" s="123"/>
      <c r="K76" s="16" t="s">
        <v>172</v>
      </c>
    </row>
    <row r="77" spans="1:11" ht="16.5" customHeight="1">
      <c r="A77" s="53" t="s">
        <v>199</v>
      </c>
      <c r="B77" s="122"/>
      <c r="C77" s="127">
        <v>11</v>
      </c>
      <c r="E77" s="21">
        <v>-8612500</v>
      </c>
      <c r="F77" s="123"/>
      <c r="G77" s="21" t="s">
        <v>172</v>
      </c>
      <c r="H77" s="123"/>
      <c r="I77" s="21">
        <v>-8612500</v>
      </c>
      <c r="J77" s="123"/>
      <c r="K77" s="21" t="s">
        <v>172</v>
      </c>
    </row>
    <row r="78" spans="1:11" ht="16.5" customHeight="1">
      <c r="A78" s="47"/>
      <c r="E78" s="16"/>
      <c r="F78" s="123"/>
      <c r="G78" s="16"/>
      <c r="H78" s="123"/>
      <c r="I78" s="16"/>
      <c r="J78" s="123"/>
      <c r="K78" s="16"/>
    </row>
    <row r="79" spans="1:11" ht="16.5" customHeight="1">
      <c r="A79" s="14" t="s">
        <v>117</v>
      </c>
      <c r="B79" s="122"/>
      <c r="C79" s="122"/>
      <c r="E79" s="21">
        <f>SUM(E68:E78)</f>
        <v>-10157798</v>
      </c>
      <c r="F79" s="123"/>
      <c r="G79" s="21">
        <f>SUM(G68:G78)</f>
        <v>-4896925</v>
      </c>
      <c r="H79" s="123"/>
      <c r="I79" s="21">
        <f>SUM(I68:I78)</f>
        <v>-10795298</v>
      </c>
      <c r="J79" s="123"/>
      <c r="K79" s="21">
        <f>SUM(K68:K78)</f>
        <v>-4896925</v>
      </c>
    </row>
    <row r="80" spans="1:11" ht="16.5" customHeight="1">
      <c r="A80" s="14"/>
      <c r="B80" s="122"/>
      <c r="C80" s="122"/>
      <c r="E80" s="16"/>
      <c r="G80" s="16"/>
      <c r="I80" s="16"/>
      <c r="K80" s="16"/>
    </row>
    <row r="81" spans="1:11" ht="16.5" customHeight="1">
      <c r="A81" s="34" t="s">
        <v>34</v>
      </c>
      <c r="E81" s="16"/>
      <c r="F81" s="123"/>
      <c r="G81" s="16"/>
      <c r="H81" s="123"/>
      <c r="I81" s="16"/>
      <c r="J81" s="123"/>
      <c r="K81" s="16"/>
    </row>
    <row r="82" spans="1:11" ht="16.5" customHeight="1">
      <c r="A82" s="18" t="s">
        <v>177</v>
      </c>
      <c r="C82" s="127">
        <v>21</v>
      </c>
      <c r="E82" s="16">
        <v>280000</v>
      </c>
      <c r="F82" s="123"/>
      <c r="G82" s="16" t="s">
        <v>172</v>
      </c>
      <c r="H82" s="123"/>
      <c r="I82" s="16">
        <v>280000</v>
      </c>
      <c r="J82" s="123"/>
      <c r="K82" s="16" t="s">
        <v>172</v>
      </c>
    </row>
    <row r="83" spans="1:11" ht="16.5" customHeight="1">
      <c r="A83" s="18" t="s">
        <v>187</v>
      </c>
      <c r="B83" s="122"/>
      <c r="C83" s="127"/>
      <c r="E83" s="16">
        <v>0</v>
      </c>
      <c r="F83" s="123"/>
      <c r="G83" s="16">
        <v>10000000</v>
      </c>
      <c r="H83" s="123"/>
      <c r="I83" s="16">
        <v>0</v>
      </c>
      <c r="J83" s="123"/>
      <c r="K83" s="16">
        <v>10000000</v>
      </c>
    </row>
    <row r="84" spans="1:11" ht="16.5" customHeight="1">
      <c r="A84" s="18" t="s">
        <v>178</v>
      </c>
      <c r="B84" s="122"/>
      <c r="C84" s="127"/>
      <c r="E84" s="16">
        <v>0</v>
      </c>
      <c r="F84" s="123"/>
      <c r="G84" s="16">
        <v>-105010</v>
      </c>
      <c r="H84" s="123"/>
      <c r="I84" s="16">
        <v>0</v>
      </c>
      <c r="J84" s="123"/>
      <c r="K84" s="16">
        <v>-105010</v>
      </c>
    </row>
    <row r="85" spans="1:11" ht="16.5" customHeight="1">
      <c r="A85" s="18" t="s">
        <v>118</v>
      </c>
      <c r="B85" s="122"/>
      <c r="C85" s="127">
        <v>19</v>
      </c>
      <c r="E85" s="16">
        <v>-2392780</v>
      </c>
      <c r="F85" s="123"/>
      <c r="G85" s="16" t="s">
        <v>172</v>
      </c>
      <c r="H85" s="123"/>
      <c r="I85" s="16">
        <v>-2392780</v>
      </c>
      <c r="J85" s="123"/>
      <c r="K85" s="16" t="s">
        <v>172</v>
      </c>
    </row>
    <row r="86" spans="1:11" ht="16.5" customHeight="1">
      <c r="A86" s="18" t="s">
        <v>119</v>
      </c>
      <c r="B86" s="122"/>
      <c r="C86" s="127"/>
      <c r="E86" s="16">
        <v>-442220</v>
      </c>
      <c r="F86" s="123"/>
      <c r="G86" s="16" t="s">
        <v>172</v>
      </c>
      <c r="H86" s="123"/>
      <c r="I86" s="16">
        <v>-442220</v>
      </c>
      <c r="J86" s="123"/>
      <c r="K86" s="16" t="s">
        <v>172</v>
      </c>
    </row>
    <row r="87" spans="1:11" ht="16.5" customHeight="1">
      <c r="A87" s="18" t="s">
        <v>97</v>
      </c>
      <c r="B87" s="122"/>
      <c r="C87" s="127"/>
      <c r="E87" s="16">
        <v>-1800360</v>
      </c>
      <c r="F87" s="123"/>
      <c r="G87" s="16">
        <v>-1745844</v>
      </c>
      <c r="H87" s="123"/>
      <c r="I87" s="16">
        <v>-1800360</v>
      </c>
      <c r="J87" s="123"/>
      <c r="K87" s="16">
        <v>-1745844</v>
      </c>
    </row>
    <row r="88" spans="1:11" ht="16.5" customHeight="1">
      <c r="A88" s="18" t="s">
        <v>91</v>
      </c>
      <c r="B88" s="122"/>
      <c r="C88" s="127"/>
      <c r="E88" s="16">
        <v>-1050664</v>
      </c>
      <c r="F88" s="123"/>
      <c r="G88" s="16">
        <v>-1098512</v>
      </c>
      <c r="H88" s="123"/>
      <c r="I88" s="16">
        <v>-1050664</v>
      </c>
      <c r="J88" s="123"/>
      <c r="K88" s="16">
        <v>-1098512</v>
      </c>
    </row>
    <row r="89" spans="1:11" ht="16.5" customHeight="1">
      <c r="A89" s="18" t="s">
        <v>133</v>
      </c>
      <c r="B89" s="122"/>
      <c r="C89" s="127"/>
      <c r="E89" s="16">
        <v>-375000</v>
      </c>
      <c r="F89" s="123"/>
      <c r="G89" s="16" t="s">
        <v>172</v>
      </c>
      <c r="H89" s="123"/>
      <c r="I89" s="16">
        <v>-375000</v>
      </c>
      <c r="J89" s="123"/>
      <c r="K89" s="16" t="s">
        <v>172</v>
      </c>
    </row>
    <row r="90" spans="1:11" ht="16.5" customHeight="1">
      <c r="A90" s="18" t="s">
        <v>128</v>
      </c>
      <c r="B90" s="122"/>
      <c r="C90" s="127">
        <v>22</v>
      </c>
      <c r="E90" s="16">
        <v>-27000000</v>
      </c>
      <c r="F90" s="123"/>
      <c r="G90" s="16" t="s">
        <v>172</v>
      </c>
      <c r="H90" s="123"/>
      <c r="I90" s="16">
        <v>-27000000</v>
      </c>
      <c r="J90" s="123"/>
      <c r="K90" s="16" t="s">
        <v>172</v>
      </c>
    </row>
    <row r="91" spans="1:11" ht="16.5" customHeight="1">
      <c r="A91" s="18" t="s">
        <v>188</v>
      </c>
      <c r="B91" s="122"/>
      <c r="C91" s="127"/>
      <c r="E91" s="21">
        <v>612500</v>
      </c>
      <c r="F91" s="123"/>
      <c r="G91" s="21">
        <v>0</v>
      </c>
      <c r="H91" s="123"/>
      <c r="I91" s="21">
        <v>0</v>
      </c>
      <c r="J91" s="123"/>
      <c r="K91" s="21" t="s">
        <v>172</v>
      </c>
    </row>
    <row r="92" spans="1:11" ht="16.5" customHeight="1">
      <c r="A92" s="47"/>
      <c r="E92" s="16"/>
      <c r="F92" s="123"/>
      <c r="G92" s="16"/>
      <c r="H92" s="123"/>
      <c r="I92" s="16"/>
      <c r="J92" s="123"/>
      <c r="K92" s="16"/>
    </row>
    <row r="93" spans="1:11" ht="16.5" customHeight="1">
      <c r="A93" s="14" t="s">
        <v>196</v>
      </c>
      <c r="B93" s="122"/>
      <c r="C93" s="122"/>
      <c r="E93" s="21">
        <f>SUM(E82:E92)</f>
        <v>-32168524</v>
      </c>
      <c r="F93" s="123"/>
      <c r="G93" s="21">
        <f>SUM(G82:G92)</f>
        <v>7050634</v>
      </c>
      <c r="H93" s="123"/>
      <c r="I93" s="21">
        <f>SUM(I82:I92)</f>
        <v>-32781024</v>
      </c>
      <c r="J93" s="123"/>
      <c r="K93" s="21">
        <f>SUM(K82:K92)</f>
        <v>7050634</v>
      </c>
    </row>
    <row r="94" spans="1:11" ht="16.5" customHeight="1">
      <c r="A94" s="14"/>
      <c r="B94" s="122"/>
      <c r="C94" s="122"/>
      <c r="E94" s="16"/>
      <c r="G94" s="16"/>
      <c r="I94" s="16"/>
      <c r="K94" s="16"/>
    </row>
    <row r="95" spans="1:11" ht="16.5" customHeight="1">
      <c r="A95" s="14" t="s">
        <v>197</v>
      </c>
      <c r="B95" s="122"/>
      <c r="C95" s="122"/>
      <c r="E95" s="16">
        <f>SUM(E49,E79,E93)</f>
        <v>-20211830</v>
      </c>
      <c r="G95" s="16">
        <f>SUM(G49,G79,G93)</f>
        <v>36271153</v>
      </c>
      <c r="I95" s="16">
        <f>SUM(I49,I79,I93)</f>
        <v>-21453474</v>
      </c>
      <c r="K95" s="16">
        <f>SUM(K49,K79,K93)</f>
        <v>36271153</v>
      </c>
    </row>
    <row r="96" spans="1:11" ht="16.5" customHeight="1">
      <c r="A96" s="18" t="s">
        <v>35</v>
      </c>
      <c r="B96" s="122"/>
      <c r="C96" s="122"/>
      <c r="E96" s="21">
        <v>229186892</v>
      </c>
      <c r="G96" s="21">
        <v>108006648</v>
      </c>
      <c r="I96" s="21">
        <v>229186892</v>
      </c>
      <c r="K96" s="21">
        <v>108006648</v>
      </c>
    </row>
    <row r="97" spans="1:11" ht="16.5" customHeight="1">
      <c r="B97" s="122"/>
      <c r="C97" s="122"/>
      <c r="E97" s="16"/>
      <c r="G97" s="16"/>
      <c r="I97" s="16"/>
      <c r="K97" s="16"/>
    </row>
    <row r="98" spans="1:11" ht="16.5" customHeight="1" thickBot="1">
      <c r="A98" s="14" t="s">
        <v>36</v>
      </c>
      <c r="B98" s="122"/>
      <c r="C98" s="122"/>
      <c r="E98" s="41">
        <f>SUM(E95:E96)</f>
        <v>208975062</v>
      </c>
      <c r="G98" s="41">
        <f>SUM(G95:G96)</f>
        <v>144277801</v>
      </c>
      <c r="I98" s="41">
        <f>SUM(I95:I96)</f>
        <v>207733418</v>
      </c>
      <c r="K98" s="41">
        <f>SUM(K95:K96)</f>
        <v>144277801</v>
      </c>
    </row>
    <row r="99" spans="1:11" ht="16.5" customHeight="1" thickTop="1">
      <c r="A99" s="47"/>
      <c r="E99" s="5"/>
      <c r="F99" s="17"/>
      <c r="G99" s="32"/>
      <c r="H99" s="17"/>
      <c r="I99" s="5"/>
      <c r="J99" s="17"/>
      <c r="K99" s="32"/>
    </row>
    <row r="100" spans="1:11" ht="16.5" customHeight="1">
      <c r="A100" s="34" t="s">
        <v>153</v>
      </c>
      <c r="B100" s="128"/>
      <c r="C100" s="128"/>
      <c r="D100" s="128"/>
      <c r="E100" s="128"/>
      <c r="F100" s="128"/>
      <c r="G100" s="128"/>
      <c r="H100" s="128"/>
      <c r="I100" s="128"/>
      <c r="J100" s="128"/>
      <c r="K100" s="128"/>
    </row>
    <row r="101" spans="1:11" ht="16.5" customHeight="1">
      <c r="A101" s="18" t="s">
        <v>120</v>
      </c>
      <c r="B101" s="128"/>
      <c r="C101" s="128"/>
      <c r="D101" s="18"/>
      <c r="E101" s="23">
        <v>0</v>
      </c>
      <c r="F101" s="23"/>
      <c r="G101" s="23">
        <v>1321513</v>
      </c>
      <c r="H101" s="23"/>
      <c r="I101" s="23">
        <v>0</v>
      </c>
      <c r="J101" s="23"/>
      <c r="K101" s="23">
        <v>1321513</v>
      </c>
    </row>
    <row r="102" spans="1:11" ht="16.5" customHeight="1">
      <c r="A102" s="18" t="s">
        <v>132</v>
      </c>
      <c r="C102" s="127">
        <v>16</v>
      </c>
      <c r="D102" s="18"/>
      <c r="E102" s="23">
        <v>1688000</v>
      </c>
      <c r="F102" s="23"/>
      <c r="G102" s="23">
        <v>0</v>
      </c>
      <c r="H102" s="23"/>
      <c r="I102" s="23">
        <v>1688000</v>
      </c>
      <c r="J102" s="23"/>
      <c r="K102" s="23">
        <v>0</v>
      </c>
    </row>
    <row r="103" spans="1:11" ht="16.5" customHeight="1">
      <c r="A103" s="18" t="s">
        <v>143</v>
      </c>
      <c r="C103" s="127">
        <v>14</v>
      </c>
      <c r="D103" s="18"/>
      <c r="E103" s="23">
        <v>2000000</v>
      </c>
      <c r="F103" s="23"/>
      <c r="G103" s="23">
        <v>0</v>
      </c>
      <c r="H103" s="23"/>
      <c r="I103" s="23">
        <v>2000000</v>
      </c>
      <c r="J103" s="23"/>
      <c r="K103" s="23">
        <v>0</v>
      </c>
    </row>
    <row r="104" spans="1:11" ht="16.5" customHeight="1">
      <c r="A104" s="14"/>
      <c r="D104" s="18"/>
      <c r="E104" s="23"/>
      <c r="F104" s="23"/>
      <c r="G104" s="23"/>
      <c r="H104" s="23"/>
      <c r="I104" s="23"/>
      <c r="J104" s="23"/>
      <c r="K104" s="23"/>
    </row>
    <row r="105" spans="1:11" ht="16.5" customHeight="1">
      <c r="A105" s="14"/>
      <c r="D105" s="18"/>
      <c r="E105" s="23"/>
      <c r="F105" s="23"/>
      <c r="G105" s="23"/>
      <c r="H105" s="23"/>
      <c r="I105" s="23"/>
      <c r="J105" s="23"/>
      <c r="K105" s="23"/>
    </row>
    <row r="106" spans="1:11" ht="16.5" customHeight="1">
      <c r="A106" s="14"/>
      <c r="D106" s="18"/>
      <c r="E106" s="23"/>
      <c r="F106" s="23"/>
      <c r="G106" s="23"/>
      <c r="H106" s="23"/>
      <c r="I106" s="23"/>
      <c r="J106" s="23"/>
      <c r="K106" s="23"/>
    </row>
    <row r="107" spans="1:11" ht="23.4" customHeight="1">
      <c r="A107" s="14"/>
      <c r="D107" s="18"/>
      <c r="E107" s="23"/>
      <c r="F107" s="23"/>
      <c r="G107" s="23"/>
      <c r="H107" s="23"/>
      <c r="I107" s="23"/>
      <c r="J107" s="23"/>
      <c r="K107" s="23"/>
    </row>
    <row r="108" spans="1:11" ht="21.9" customHeight="1">
      <c r="A108" s="42" t="str">
        <f>+'EQ 10 Separate '!A34</f>
        <v>The accompanying notes are an integral part of this interim financial information.</v>
      </c>
      <c r="B108" s="129"/>
      <c r="C108" s="129"/>
      <c r="D108" s="129"/>
      <c r="E108" s="43"/>
      <c r="F108" s="20"/>
      <c r="G108" s="43"/>
      <c r="H108" s="20"/>
      <c r="I108" s="43"/>
      <c r="J108" s="20"/>
      <c r="K108" s="43"/>
    </row>
  </sheetData>
  <mergeCells count="8">
    <mergeCell ref="E60:G60"/>
    <mergeCell ref="I60:K60"/>
    <mergeCell ref="E61:G61"/>
    <mergeCell ref="I61:K61"/>
    <mergeCell ref="E6:G6"/>
    <mergeCell ref="I6:K6"/>
    <mergeCell ref="E7:G7"/>
    <mergeCell ref="I7:K7"/>
  </mergeCells>
  <pageMargins left="0.78740157480314965" right="0.51181102362204722" top="0.51181102362204722" bottom="0.59055118110236227" header="0.47244094488188981" footer="0.39370078740157483"/>
  <pageSetup paperSize="9" scale="90" firstPageNumber="11" fitToHeight="0" orientation="portrait" useFirstPageNumber="1" horizontalDpi="1200" verticalDpi="1200" r:id="rId1"/>
  <headerFooter>
    <oddFooter>&amp;R&amp;"Arial,Regular"&amp;9&amp;P</oddFooter>
  </headerFooter>
  <rowBreaks count="1" manualBreakCount="1">
    <brk id="5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A7099EC51B134EB47DA3968C2EFBC9" ma:contentTypeVersion="3" ma:contentTypeDescription="Create a new document." ma:contentTypeScope="" ma:versionID="0d512a1b1e3abbad578eda194f1ed2f2">
  <xsd:schema xmlns:xsd="http://www.w3.org/2001/XMLSchema" xmlns:xs="http://www.w3.org/2001/XMLSchema" xmlns:p="http://schemas.microsoft.com/office/2006/metadata/properties" xmlns:ns2="eba21614-f91c-4a64-a692-49b474dd8ef9" targetNamespace="http://schemas.microsoft.com/office/2006/metadata/properties" ma:root="true" ma:fieldsID="b0ca621cd66dfd101c89158b76ca85b8" ns2:_="">
    <xsd:import namespace="eba21614-f91c-4a64-a692-49b474dd8e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a21614-f91c-4a64-a692-49b474dd8e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FBCFCC-0F27-41AB-9C96-BDDCED7DDA80}">
  <ds:schemaRefs>
    <ds:schemaRef ds:uri="http://www.w3.org/XML/1998/namespace"/>
    <ds:schemaRef ds:uri="http://purl.org/dc/terms/"/>
    <ds:schemaRef ds:uri="http://schemas.microsoft.com/office/2006/documentManagement/types"/>
    <ds:schemaRef ds:uri="eba21614-f91c-4a64-a692-49b474dd8ef9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8F5E2DFE-76C8-4FC1-A431-FBE8E2C72B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F84A29-F795-4B72-906A-28110A081B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a21614-f91c-4a64-a692-49b474dd8e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BS 2-4</vt:lpstr>
      <vt:lpstr>PL 5-6 (3M)</vt:lpstr>
      <vt:lpstr>PL 7-8 (9M)</vt:lpstr>
      <vt:lpstr>EQ 9 Conso</vt:lpstr>
      <vt:lpstr>EQ 10 Separate </vt:lpstr>
      <vt:lpstr>CF 11-12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Chayaporn Srilap (TH)</dc:creator>
  <cp:lastModifiedBy>Nattawadee Makwattanasuk (TH)</cp:lastModifiedBy>
  <cp:lastPrinted>2025-11-11T01:41:24Z</cp:lastPrinted>
  <dcterms:created xsi:type="dcterms:W3CDTF">2023-10-17T01:39:36Z</dcterms:created>
  <dcterms:modified xsi:type="dcterms:W3CDTF">2025-11-11T09:45:39Z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0x01010082A7099EC51B134EB47DA3968C2EFBC9</vt:lpwstr>
  </property>
</Properties>
</file>